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xl/volatileDependencies.xml" ContentType="application/vnd.openxmlformats-officedocument.spreadsheetml.volatileDependenc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DieseArbeitsmappe" hidePivotFieldList="1"/>
  <mc:AlternateContent xmlns:mc="http://schemas.openxmlformats.org/markup-compatibility/2006">
    <mc:Choice Requires="x15">
      <x15ac:absPath xmlns:x15ac="http://schemas.microsoft.com/office/spreadsheetml/2010/11/ac" url="V:\Abteilung1\4. Kommunikation\Extern\Offenlegungs-_Mitteilungspflichten FMA\Umsetzungen 2023\meldebogen_b\"/>
    </mc:Choice>
  </mc:AlternateContent>
  <xr:revisionPtr revIDLastSave="0" documentId="13_ncr:1_{5996F5B8-D1BF-41E4-BC3C-EABC6DB018A1}" xr6:coauthVersionLast="47" xr6:coauthVersionMax="47" xr10:uidLastSave="{00000000-0000-0000-0000-000000000000}"/>
  <bookViews>
    <workbookView xWindow="-110" yWindow="-110" windowWidth="19420" windowHeight="10420" firstSheet="2" activeTab="2" xr2:uid="{00000000-000D-0000-FFFF-FFFF00000000}"/>
  </bookViews>
  <sheets>
    <sheet name="A - Veröffentlichung DE" sheetId="1" state="hidden" r:id="rId1"/>
    <sheet name="A - Veröffentlichung EN" sheetId="3" state="hidden" r:id="rId2"/>
    <sheet name="B - Disclosure EN" sheetId="7" r:id="rId3"/>
    <sheet name="Country" sheetId="12" state="hidden" r:id="rId4"/>
    <sheet name="Helper - LTG - SCRMethod" sheetId="9" state="hidden" r:id="rId5"/>
  </sheets>
  <definedNames>
    <definedName name="_xlnm._FilterDatabase" localSheetId="3" hidden="1">Country!$A$1:$C$253</definedName>
    <definedName name="Instanz">#REF!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tichtag1">#REF!</definedName>
    <definedName name="Stichtag2">#REF!</definedName>
    <definedName name="Stichtag3">#REF!</definedName>
    <definedName name="Stichtag4">#REF!</definedName>
  </definedNames>
  <calcPr calcId="191029"/>
  <pivotCaches>
    <pivotCache cacheId="4" r:id="rId6"/>
    <pivotCache cacheId="5" r:id="rId7"/>
    <pivotCache cacheId="6" r:id="rId8"/>
    <pivotCache cacheId="7"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0" i="3" l="1"/>
  <c r="N21" i="3"/>
  <c r="N19" i="3"/>
  <c r="N13" i="3"/>
  <c r="N14" i="3"/>
  <c r="N15" i="3"/>
  <c r="N16" i="3"/>
  <c r="N17" i="3"/>
  <c r="N12" i="3"/>
  <c r="S18" i="3" l="1"/>
  <c r="S18" i="1"/>
  <c r="C70" i="9" l="1"/>
  <c r="D70" i="9"/>
  <c r="E70" i="9"/>
  <c r="C71" i="9"/>
  <c r="D71" i="9"/>
  <c r="E71" i="9"/>
  <c r="C72" i="9"/>
  <c r="D72" i="9"/>
  <c r="E72" i="9"/>
  <c r="E69" i="9"/>
  <c r="D69" i="9"/>
  <c r="C69" i="9"/>
  <c r="F50" i="9"/>
  <c r="E50" i="9"/>
  <c r="D50" i="9"/>
  <c r="C50" i="9" l="1"/>
  <c r="C51" i="9"/>
  <c r="D51" i="9"/>
  <c r="E51" i="9"/>
  <c r="F51" i="9"/>
  <c r="C52" i="9"/>
  <c r="D52" i="9"/>
  <c r="E52" i="9"/>
  <c r="F52" i="9"/>
  <c r="C53" i="9"/>
  <c r="D53" i="9"/>
  <c r="E53" i="9"/>
  <c r="F53" i="9"/>
  <c r="N13" i="1"/>
  <c r="N14" i="1"/>
  <c r="N15" i="1"/>
  <c r="N16" i="1"/>
  <c r="N17" i="1"/>
  <c r="N19" i="1"/>
  <c r="N20" i="1"/>
  <c r="N21" i="1"/>
  <c r="N12" i="1"/>
  <c r="S21" i="3" l="1"/>
  <c r="S20" i="3"/>
  <c r="S19" i="3"/>
  <c r="S17" i="3"/>
  <c r="S16" i="3"/>
  <c r="S15" i="3"/>
  <c r="S14" i="3"/>
  <c r="S13" i="3"/>
  <c r="S12" i="3"/>
  <c r="W43" i="3"/>
  <c r="N39" i="3"/>
  <c r="V58" i="3"/>
  <c r="R49" i="3"/>
  <c r="P26" i="3"/>
  <c r="S31" i="3"/>
  <c r="O35" i="3"/>
  <c r="W53" i="3"/>
  <c r="T38" i="3"/>
  <c r="V62" i="3"/>
  <c r="Q44" i="3"/>
  <c r="V43" i="3"/>
  <c r="S27" i="3"/>
  <c r="T36" i="3"/>
  <c r="W32" i="3"/>
  <c r="T37" i="3"/>
  <c r="P48" i="3"/>
  <c r="O43" i="3"/>
  <c r="S26" i="3"/>
  <c r="W26" i="3"/>
  <c r="U25" i="3"/>
  <c r="P34" i="3"/>
  <c r="N104" i="3"/>
  <c r="O31" i="3"/>
  <c r="P43" i="3"/>
  <c r="S78" i="3"/>
  <c r="T34" i="3"/>
  <c r="N43" i="3"/>
  <c r="U52" i="3"/>
  <c r="P27" i="3"/>
  <c r="W46" i="3"/>
  <c r="S43" i="3"/>
  <c r="N50" i="3"/>
  <c r="T61" i="3"/>
  <c r="W25" i="3"/>
  <c r="S50" i="3"/>
  <c r="O42" i="3"/>
  <c r="S87" i="3"/>
  <c r="N66" i="3"/>
  <c r="P33" i="3"/>
  <c r="V45" i="3"/>
  <c r="V54" i="3"/>
  <c r="U35" i="3"/>
  <c r="Q43" i="3"/>
  <c r="O60" i="3"/>
  <c r="N57" i="3"/>
  <c r="W41" i="3"/>
  <c r="U61" i="3"/>
  <c r="N45" i="3"/>
  <c r="O39" i="3"/>
  <c r="U63" i="3"/>
  <c r="T41" i="3"/>
  <c r="Q46" i="3"/>
  <c r="S35" i="3"/>
  <c r="S59" i="3"/>
  <c r="V31" i="3"/>
  <c r="U40" i="3"/>
  <c r="N46" i="3"/>
  <c r="Q51" i="3"/>
  <c r="U55" i="3"/>
  <c r="R35" i="3"/>
  <c r="T43" i="3"/>
  <c r="P53" i="3"/>
  <c r="V26" i="3"/>
  <c r="P42" i="3"/>
  <c r="T56" i="3"/>
  <c r="O32" i="3"/>
  <c r="S83" i="3"/>
  <c r="W47" i="3"/>
  <c r="S67" i="3"/>
  <c r="U31" i="3"/>
  <c r="R58" i="3"/>
  <c r="R30" i="3"/>
  <c r="S25" i="3"/>
  <c r="P37" i="3"/>
  <c r="S75" i="3"/>
  <c r="U42" i="3"/>
  <c r="S57" i="3"/>
  <c r="Q26" i="3"/>
  <c r="R61" i="3"/>
  <c r="R51" i="3"/>
  <c r="V36" i="3"/>
  <c r="V42" i="3"/>
  <c r="P31" i="3"/>
  <c r="W51" i="3"/>
  <c r="T54" i="3"/>
  <c r="O41" i="3"/>
  <c r="Q56" i="3"/>
  <c r="Q32" i="3"/>
  <c r="S52" i="3"/>
  <c r="W37" i="3"/>
  <c r="T35" i="3"/>
  <c r="V47" i="3"/>
  <c r="S54" i="3"/>
  <c r="W30" i="3"/>
  <c r="T30" i="3"/>
  <c r="S48" i="3"/>
  <c r="O51" i="3"/>
  <c r="O61" i="3"/>
  <c r="N52" i="3"/>
  <c r="N91" i="3"/>
  <c r="N31" i="3"/>
  <c r="T51" i="3"/>
  <c r="S84" i="3"/>
  <c r="T45" i="3"/>
  <c r="W56" i="3"/>
  <c r="T42" i="3"/>
  <c r="R34" i="3"/>
  <c r="S89" i="3"/>
  <c r="U51" i="3"/>
  <c r="O37" i="3"/>
  <c r="N89" i="3"/>
  <c r="Q52" i="3"/>
  <c r="O63" i="3"/>
  <c r="P24" i="3"/>
  <c r="Q63" i="3"/>
  <c r="P49" i="3"/>
  <c r="Q47" i="3"/>
  <c r="P55" i="3"/>
  <c r="W63" i="3"/>
  <c r="N42" i="3"/>
  <c r="U54" i="3"/>
  <c r="N103" i="3"/>
  <c r="U59" i="3"/>
  <c r="P32" i="3"/>
  <c r="N92" i="3"/>
  <c r="R47" i="3"/>
  <c r="O53" i="3"/>
  <c r="U30" i="3"/>
  <c r="R40" i="3"/>
  <c r="W55" i="3"/>
  <c r="R27" i="3"/>
  <c r="Q49" i="3"/>
  <c r="N90" i="3"/>
  <c r="Q37" i="3"/>
  <c r="O25" i="3"/>
  <c r="U24" i="3"/>
  <c r="R39" i="3"/>
  <c r="R37" i="3"/>
  <c r="S70" i="3"/>
  <c r="S62" i="3"/>
  <c r="R24" i="3"/>
  <c r="R32" i="3"/>
  <c r="W44" i="3"/>
  <c r="P35" i="3"/>
  <c r="U33" i="3"/>
  <c r="U34" i="3"/>
  <c r="U44" i="3"/>
  <c r="Q45" i="3"/>
  <c r="V56" i="3"/>
  <c r="V49" i="3"/>
  <c r="U50" i="3"/>
  <c r="S42" i="3"/>
  <c r="S38" i="3"/>
  <c r="S86" i="3"/>
  <c r="T31" i="3"/>
  <c r="N85" i="3"/>
  <c r="O52" i="3"/>
  <c r="N103" i="1"/>
  <c r="S39" i="3"/>
  <c r="S81" i="3"/>
  <c r="T63" i="3"/>
  <c r="R31" i="3"/>
  <c r="N44" i="3"/>
  <c r="W33" i="3"/>
  <c r="W36" i="3"/>
  <c r="O49" i="3"/>
  <c r="N70" i="3"/>
  <c r="U53" i="3"/>
  <c r="T27" i="3"/>
  <c r="N63" i="3"/>
  <c r="W39" i="3"/>
  <c r="O54" i="3"/>
  <c r="O36" i="3"/>
  <c r="R45" i="3"/>
  <c r="N60" i="3"/>
  <c r="R52" i="3"/>
  <c r="N62" i="3"/>
  <c r="U57" i="3"/>
  <c r="U36" i="3"/>
  <c r="P45" i="3"/>
  <c r="R60" i="3"/>
  <c r="R43" i="3"/>
  <c r="S90" i="3"/>
  <c r="S44" i="3"/>
  <c r="Q25" i="3"/>
  <c r="R59" i="3"/>
  <c r="Q30" i="3"/>
  <c r="N54" i="3"/>
  <c r="P59" i="3"/>
  <c r="P36" i="3"/>
  <c r="S36" i="3"/>
  <c r="P41" i="3"/>
  <c r="S68" i="3"/>
  <c r="V63" i="3"/>
  <c r="Q33" i="3"/>
  <c r="N40" i="3"/>
  <c r="S74" i="3"/>
  <c r="P61" i="3"/>
  <c r="Q54" i="3"/>
  <c r="N38" i="3"/>
  <c r="W59" i="3"/>
  <c r="T25" i="3"/>
  <c r="T39" i="3"/>
  <c r="U27" i="3"/>
  <c r="P56" i="3"/>
  <c r="Q36" i="3"/>
  <c r="W58" i="3"/>
  <c r="V46" i="3"/>
  <c r="T50" i="3"/>
  <c r="Q62" i="3"/>
  <c r="O66" i="3"/>
  <c r="S91" i="3"/>
  <c r="R57" i="3"/>
  <c r="N82" i="3"/>
  <c r="T52" i="3"/>
  <c r="O46" i="3"/>
  <c r="W62" i="3"/>
  <c r="T46" i="3"/>
  <c r="P63" i="3"/>
  <c r="R46" i="3"/>
  <c r="V59" i="3"/>
  <c r="T57" i="3"/>
  <c r="N67" i="3"/>
  <c r="S49" i="3"/>
  <c r="V60" i="3"/>
  <c r="S60" i="3"/>
  <c r="N55" i="3"/>
  <c r="S72" i="3"/>
  <c r="N94" i="3"/>
  <c r="W60" i="3"/>
  <c r="U48" i="3"/>
  <c r="U46" i="3"/>
  <c r="O26" i="3"/>
  <c r="U45" i="3"/>
  <c r="U58" i="3"/>
  <c r="N37" i="3"/>
  <c r="W49" i="3"/>
  <c r="O27" i="3"/>
  <c r="V51" i="3"/>
  <c r="U43" i="3"/>
  <c r="V39" i="3"/>
  <c r="Q48" i="3"/>
  <c r="O55" i="3"/>
  <c r="N33" i="3"/>
  <c r="S34" i="3"/>
  <c r="P30" i="3"/>
  <c r="Q39" i="3"/>
  <c r="R53" i="3"/>
  <c r="W34" i="3"/>
  <c r="T60" i="3"/>
  <c r="R50" i="3"/>
  <c r="W35" i="3"/>
  <c r="O57" i="3"/>
  <c r="V38" i="3"/>
  <c r="R48" i="3"/>
  <c r="N32" i="3"/>
  <c r="S46" i="3"/>
  <c r="W40" i="3"/>
  <c r="P39" i="3"/>
  <c r="V53" i="3"/>
  <c r="N34" i="3"/>
  <c r="S93" i="3"/>
  <c r="N58" i="3"/>
  <c r="S56" i="3"/>
  <c r="Q35" i="3"/>
  <c r="T47" i="3"/>
  <c r="R41" i="3"/>
  <c r="N73" i="3"/>
  <c r="Q61" i="3"/>
  <c r="T33" i="3"/>
  <c r="N69" i="3"/>
  <c r="Q59" i="3"/>
  <c r="R54" i="3"/>
  <c r="P44" i="3"/>
  <c r="V32" i="3"/>
  <c r="S41" i="3"/>
  <c r="N77" i="3"/>
  <c r="Q53" i="3"/>
  <c r="N30" i="3"/>
  <c r="Q57" i="3"/>
  <c r="V61" i="3"/>
  <c r="T48" i="3"/>
  <c r="W66" i="3"/>
  <c r="Q34" i="3"/>
  <c r="N41" i="3"/>
  <c r="S30" i="3"/>
  <c r="N104" i="1"/>
  <c r="W42" i="3"/>
  <c r="N87" i="3"/>
  <c r="R55" i="3"/>
  <c r="N101" i="1"/>
  <c r="V24" i="3"/>
  <c r="Q31" i="3"/>
  <c r="W54" i="3"/>
  <c r="P60" i="3"/>
  <c r="N88" i="3"/>
  <c r="W52" i="3"/>
  <c r="W24" i="3"/>
  <c r="U38" i="3"/>
  <c r="N47" i="3"/>
  <c r="S66" i="3"/>
  <c r="W27" i="3"/>
  <c r="N35" i="3"/>
  <c r="S85" i="3"/>
  <c r="S76" i="3"/>
  <c r="R25" i="3"/>
  <c r="N79" i="3"/>
  <c r="T58" i="3"/>
  <c r="P57" i="3"/>
  <c r="R26" i="3"/>
  <c r="P25" i="3"/>
  <c r="N83" i="3"/>
  <c r="R33" i="3"/>
  <c r="V48" i="3"/>
  <c r="T26" i="3"/>
  <c r="S32" i="3"/>
  <c r="O38" i="3"/>
  <c r="Q60" i="3"/>
  <c r="O56" i="3"/>
  <c r="O59" i="3"/>
  <c r="N76" i="3"/>
  <c r="S79" i="3"/>
  <c r="P46" i="3"/>
  <c r="W50" i="3"/>
  <c r="O24" i="3"/>
  <c r="Q41" i="3"/>
  <c r="P51" i="3"/>
  <c r="R62" i="3"/>
  <c r="V52" i="3"/>
  <c r="V41" i="3"/>
  <c r="S33" i="3"/>
  <c r="V33" i="3"/>
  <c r="U47" i="3"/>
  <c r="S24" i="3"/>
  <c r="Q66" i="3"/>
  <c r="V35" i="3"/>
  <c r="Q40" i="3"/>
  <c r="V27" i="3"/>
  <c r="T55" i="3"/>
  <c r="T62" i="3"/>
  <c r="N72" i="3"/>
  <c r="N51" i="3"/>
  <c r="P47" i="3"/>
  <c r="U62" i="3"/>
  <c r="O48" i="3"/>
  <c r="N80" i="3"/>
  <c r="S40" i="3"/>
  <c r="T24" i="3"/>
  <c r="O44" i="3"/>
  <c r="N49" i="3"/>
  <c r="S58" i="3"/>
  <c r="S88" i="3"/>
  <c r="O33" i="3"/>
  <c r="R63" i="3"/>
  <c r="Q27" i="3"/>
  <c r="V57" i="3"/>
  <c r="N48" i="3"/>
  <c r="V34" i="3"/>
  <c r="T32" i="3"/>
  <c r="U26" i="3"/>
  <c r="T59" i="3"/>
  <c r="S92" i="3"/>
  <c r="P38" i="3"/>
  <c r="S51" i="3"/>
  <c r="V30" i="3"/>
  <c r="P66" i="3"/>
  <c r="Q55" i="3"/>
  <c r="Q24" i="3"/>
  <c r="P62" i="3"/>
  <c r="U60" i="3"/>
  <c r="T53" i="3"/>
  <c r="S47" i="3"/>
  <c r="V25" i="3"/>
  <c r="V40" i="3"/>
  <c r="R44" i="3"/>
  <c r="S45" i="3"/>
  <c r="R66" i="3"/>
  <c r="S101" i="3"/>
  <c r="O30" i="3"/>
  <c r="W48" i="3"/>
  <c r="V37" i="3"/>
  <c r="S94" i="3"/>
  <c r="O62" i="3"/>
  <c r="N53" i="3"/>
  <c r="P54" i="3"/>
  <c r="U56" i="3"/>
  <c r="N75" i="3"/>
  <c r="O45" i="3"/>
  <c r="W31" i="3"/>
  <c r="N61" i="3"/>
  <c r="R56" i="3"/>
  <c r="W61" i="3"/>
  <c r="S82" i="3"/>
  <c r="O40" i="3"/>
  <c r="N59" i="3"/>
  <c r="U37" i="3"/>
  <c r="O50" i="3"/>
  <c r="S77" i="3"/>
  <c r="N68" i="3"/>
  <c r="Q42" i="3"/>
  <c r="W57" i="3"/>
  <c r="R38" i="3"/>
  <c r="N71" i="3"/>
  <c r="N101" i="3"/>
  <c r="V44" i="3"/>
  <c r="S37" i="3"/>
  <c r="V50" i="3"/>
  <c r="W45" i="3"/>
  <c r="P40" i="3"/>
  <c r="P50" i="3"/>
  <c r="N74" i="3"/>
  <c r="N93" i="3"/>
  <c r="O34" i="3"/>
  <c r="R42" i="3"/>
  <c r="O47" i="3"/>
  <c r="N78" i="3"/>
  <c r="W38" i="3"/>
  <c r="S71" i="3"/>
  <c r="Q38" i="3"/>
  <c r="T44" i="3"/>
  <c r="N36" i="3"/>
  <c r="S61" i="3"/>
  <c r="T66" i="3"/>
  <c r="N81" i="3"/>
  <c r="Q50" i="3"/>
  <c r="T49" i="3"/>
  <c r="S53" i="3"/>
  <c r="V66" i="3"/>
  <c r="U49" i="3"/>
  <c r="N86" i="3"/>
  <c r="P52" i="3"/>
  <c r="O58" i="3"/>
  <c r="U32" i="3"/>
  <c r="S80" i="3"/>
  <c r="S69" i="3"/>
  <c r="S63" i="3"/>
  <c r="N84" i="3"/>
  <c r="V55" i="3"/>
  <c r="R36" i="3"/>
  <c r="P58" i="3"/>
  <c r="U66" i="3"/>
  <c r="N56" i="3"/>
  <c r="Q58" i="3"/>
  <c r="S55" i="3"/>
  <c r="T40" i="3"/>
  <c r="U39" i="3"/>
  <c r="U41" i="3"/>
  <c r="S73" i="3"/>
  <c r="N25" i="3" l="1"/>
  <c r="N26" i="3"/>
  <c r="N24" i="3"/>
  <c r="N27" i="3"/>
  <c r="S12" i="1"/>
  <c r="N74" i="1"/>
  <c r="N53" i="1"/>
  <c r="U58" i="1"/>
  <c r="W48" i="1"/>
  <c r="P59" i="1"/>
  <c r="U48" i="1"/>
  <c r="S48" i="1"/>
  <c r="R47" i="1"/>
  <c r="P35" i="1"/>
  <c r="Q58" i="1"/>
  <c r="N44" i="1"/>
  <c r="W54" i="1"/>
  <c r="U30" i="1"/>
  <c r="Q52" i="1"/>
  <c r="O63" i="1"/>
  <c r="R63" i="1"/>
  <c r="S24" i="1"/>
  <c r="U47" i="1"/>
  <c r="N57" i="1"/>
  <c r="U52" i="1"/>
  <c r="V37" i="1"/>
  <c r="P42" i="1"/>
  <c r="R60" i="1"/>
  <c r="P39" i="1"/>
  <c r="Q53" i="1"/>
  <c r="S67" i="1"/>
  <c r="T49" i="1"/>
  <c r="W44" i="1"/>
  <c r="T32" i="1"/>
  <c r="T41" i="1"/>
  <c r="W31" i="1"/>
  <c r="O44" i="1"/>
  <c r="P60" i="1"/>
  <c r="U46" i="1"/>
  <c r="V52" i="1"/>
  <c r="S71" i="1"/>
  <c r="P48" i="1"/>
  <c r="R36" i="1"/>
  <c r="W39" i="1"/>
  <c r="S41" i="1"/>
  <c r="Q33" i="1"/>
  <c r="Q63" i="1"/>
  <c r="T33" i="1"/>
  <c r="P55" i="1"/>
  <c r="N69" i="1"/>
  <c r="U49" i="1"/>
  <c r="P30" i="1"/>
  <c r="W59" i="1"/>
  <c r="R57" i="1"/>
  <c r="S45" i="1"/>
  <c r="O40" i="1"/>
  <c r="V44" i="1"/>
  <c r="N52" i="1"/>
  <c r="W45" i="1"/>
  <c r="S101" i="1"/>
  <c r="Q31" i="1"/>
  <c r="P61" i="1"/>
  <c r="W51" i="1"/>
  <c r="N94" i="1"/>
  <c r="R44" i="1"/>
  <c r="P25" i="1"/>
  <c r="S42" i="1"/>
  <c r="S62" i="1"/>
  <c r="V55" i="1"/>
  <c r="O58" i="1"/>
  <c r="O49" i="1"/>
  <c r="Q44" i="1"/>
  <c r="O26" i="1"/>
  <c r="O51" i="1"/>
  <c r="Q24" i="1"/>
  <c r="N80" i="1"/>
  <c r="V31" i="1"/>
  <c r="S37" i="1"/>
  <c r="S40" i="1"/>
  <c r="S74" i="1"/>
  <c r="N91" i="1"/>
  <c r="R32" i="1"/>
  <c r="O50" i="1"/>
  <c r="Q37" i="1"/>
  <c r="Q42" i="1"/>
  <c r="N42" i="1"/>
  <c r="T44" i="1"/>
  <c r="T35" i="1"/>
  <c r="T27" i="1"/>
  <c r="N30" i="1"/>
  <c r="O59" i="1"/>
  <c r="N37" i="1"/>
  <c r="O57" i="1"/>
  <c r="W32" i="1"/>
  <c r="T50" i="1"/>
  <c r="T51" i="1"/>
  <c r="W35" i="1"/>
  <c r="T37" i="1"/>
  <c r="N83" i="1"/>
  <c r="P34" i="1"/>
  <c r="R51" i="1"/>
  <c r="S68" i="1"/>
  <c r="T25" i="1"/>
  <c r="V42" i="1"/>
  <c r="N56" i="1"/>
  <c r="S54" i="1"/>
  <c r="N63" i="1"/>
  <c r="V35" i="1"/>
  <c r="S43" i="1"/>
  <c r="R45" i="1"/>
  <c r="W50" i="1"/>
  <c r="U66" i="1"/>
  <c r="V48" i="1"/>
  <c r="Q39" i="1"/>
  <c r="N31" i="1"/>
  <c r="S79" i="1"/>
  <c r="O61" i="1"/>
  <c r="S56" i="1"/>
  <c r="S30" i="1"/>
  <c r="T53" i="1"/>
  <c r="V53" i="1"/>
  <c r="Q25" i="1"/>
  <c r="N61" i="1"/>
  <c r="N75" i="1"/>
  <c r="R34" i="1"/>
  <c r="S35" i="1"/>
  <c r="S49" i="1"/>
  <c r="N54" i="1"/>
  <c r="N45" i="1"/>
  <c r="V34" i="1"/>
  <c r="O62" i="1"/>
  <c r="O55" i="1"/>
  <c r="T26" i="1"/>
  <c r="N33" i="1"/>
  <c r="S32" i="1"/>
  <c r="P57" i="1"/>
  <c r="U37" i="1"/>
  <c r="W37" i="1"/>
  <c r="R31" i="1"/>
  <c r="R49" i="1"/>
  <c r="U44" i="1"/>
  <c r="U25" i="1"/>
  <c r="U32" i="1"/>
  <c r="R24" i="1"/>
  <c r="U43" i="1"/>
  <c r="N38" i="1"/>
  <c r="U33" i="1"/>
  <c r="S46" i="1"/>
  <c r="N51" i="1"/>
  <c r="P46" i="1"/>
  <c r="S93" i="1"/>
  <c r="N58" i="1"/>
  <c r="V59" i="1"/>
  <c r="V32" i="1"/>
  <c r="T55" i="1"/>
  <c r="V40" i="1"/>
  <c r="N84" i="1"/>
  <c r="O36" i="1"/>
  <c r="T48" i="1"/>
  <c r="V60" i="1"/>
  <c r="S94" i="1"/>
  <c r="N62" i="1"/>
  <c r="P41" i="1"/>
  <c r="N82" i="1"/>
  <c r="Q41" i="1"/>
  <c r="S80" i="1"/>
  <c r="N49" i="1"/>
  <c r="T38" i="1"/>
  <c r="W52" i="1"/>
  <c r="V30" i="1"/>
  <c r="S69" i="1"/>
  <c r="W27" i="1"/>
  <c r="W30" i="1"/>
  <c r="R48" i="1"/>
  <c r="O41" i="1"/>
  <c r="U31" i="1"/>
  <c r="S77" i="1"/>
  <c r="R52" i="1"/>
  <c r="N81" i="1"/>
  <c r="S92" i="1"/>
  <c r="W60" i="1"/>
  <c r="N85" i="1"/>
  <c r="N32" i="1"/>
  <c r="Q38" i="1"/>
  <c r="N39" i="1"/>
  <c r="V24" i="1"/>
  <c r="V58" i="1"/>
  <c r="V50" i="1"/>
  <c r="R61" i="1"/>
  <c r="W24" i="1"/>
  <c r="W57" i="1"/>
  <c r="Q45" i="1"/>
  <c r="Q32" i="1"/>
  <c r="Q30" i="1"/>
  <c r="P52" i="1"/>
  <c r="R62" i="1"/>
  <c r="N34" i="1"/>
  <c r="V38" i="1"/>
  <c r="P63" i="1"/>
  <c r="P62" i="1"/>
  <c r="O33" i="1"/>
  <c r="O54" i="1"/>
  <c r="O66" i="1"/>
  <c r="T58" i="1"/>
  <c r="P51" i="1"/>
  <c r="S78" i="1"/>
  <c r="R54" i="1"/>
  <c r="N50" i="1"/>
  <c r="S52" i="1"/>
  <c r="S83" i="1"/>
  <c r="Q66" i="1"/>
  <c r="P26" i="1"/>
  <c r="Q40" i="1"/>
  <c r="T47" i="1"/>
  <c r="Q50" i="1"/>
  <c r="V45" i="1"/>
  <c r="S81" i="1"/>
  <c r="W40" i="1"/>
  <c r="R50" i="1"/>
  <c r="T31" i="1"/>
  <c r="R40" i="1"/>
  <c r="W56" i="1"/>
  <c r="N78" i="1"/>
  <c r="P43" i="1"/>
  <c r="V49" i="1"/>
  <c r="W42" i="1"/>
  <c r="U55" i="1"/>
  <c r="P47" i="1"/>
  <c r="T57" i="1"/>
  <c r="U51" i="1"/>
  <c r="P27" i="1"/>
  <c r="Q60" i="1"/>
  <c r="T40" i="1"/>
  <c r="N36" i="1"/>
  <c r="O42" i="1"/>
  <c r="Q46" i="1"/>
  <c r="N88" i="1"/>
  <c r="V41" i="1"/>
  <c r="U54" i="1"/>
  <c r="V62" i="1"/>
  <c r="R38" i="1"/>
  <c r="W25" i="1"/>
  <c r="T39" i="1"/>
  <c r="N40" i="1"/>
  <c r="T45" i="1"/>
  <c r="P40" i="1"/>
  <c r="S53" i="1"/>
  <c r="V36" i="1"/>
  <c r="O31" i="1"/>
  <c r="N41" i="1"/>
  <c r="N76" i="1"/>
  <c r="T46" i="1"/>
  <c r="O43" i="1"/>
  <c r="U41" i="1"/>
  <c r="Q34" i="1"/>
  <c r="T34" i="1"/>
  <c r="V39" i="1"/>
  <c r="V43" i="1"/>
  <c r="R39" i="1"/>
  <c r="R42" i="1"/>
  <c r="O27" i="1"/>
  <c r="R27" i="1"/>
  <c r="V33" i="1"/>
  <c r="S88" i="1"/>
  <c r="R53" i="1"/>
  <c r="T62" i="1"/>
  <c r="N60" i="1"/>
  <c r="W58" i="1"/>
  <c r="Q54" i="1"/>
  <c r="V26" i="1"/>
  <c r="S76" i="1"/>
  <c r="N35" i="1"/>
  <c r="U53" i="1"/>
  <c r="R43" i="1"/>
  <c r="S66" i="1"/>
  <c r="W63" i="1"/>
  <c r="U34" i="1"/>
  <c r="O56" i="1"/>
  <c r="O25" i="1"/>
  <c r="R41" i="1"/>
  <c r="O45" i="1"/>
  <c r="S72" i="1"/>
  <c r="S25" i="1"/>
  <c r="S36" i="1"/>
  <c r="W46" i="1"/>
  <c r="S34" i="1"/>
  <c r="T61" i="1"/>
  <c r="V47" i="1"/>
  <c r="V54" i="1"/>
  <c r="S63" i="1"/>
  <c r="P45" i="1"/>
  <c r="V61" i="1"/>
  <c r="R37" i="1"/>
  <c r="N55" i="1"/>
  <c r="U59" i="1"/>
  <c r="O38" i="1"/>
  <c r="Q62" i="1"/>
  <c r="W38" i="1"/>
  <c r="W61" i="1"/>
  <c r="P58" i="1"/>
  <c r="N77" i="1"/>
  <c r="N66" i="1"/>
  <c r="V57" i="1"/>
  <c r="Q51" i="1"/>
  <c r="N93" i="1"/>
  <c r="R30" i="1"/>
  <c r="Q59" i="1"/>
  <c r="T42" i="1"/>
  <c r="Q35" i="1"/>
  <c r="S27" i="1"/>
  <c r="P44" i="1"/>
  <c r="U27" i="1"/>
  <c r="P32" i="1"/>
  <c r="P24" i="1"/>
  <c r="S51" i="1"/>
  <c r="Q61" i="1"/>
  <c r="S57" i="1"/>
  <c r="W26" i="1"/>
  <c r="U57" i="1"/>
  <c r="S60" i="1"/>
  <c r="S75" i="1"/>
  <c r="P37" i="1"/>
  <c r="N87" i="1"/>
  <c r="T54" i="1"/>
  <c r="S87" i="1"/>
  <c r="S50" i="1"/>
  <c r="W55" i="1"/>
  <c r="U63" i="1"/>
  <c r="O53" i="1"/>
  <c r="T66" i="1"/>
  <c r="R35" i="1"/>
  <c r="U39" i="1"/>
  <c r="W49" i="1"/>
  <c r="O52" i="1"/>
  <c r="P56" i="1"/>
  <c r="V27" i="1"/>
  <c r="N68" i="1"/>
  <c r="R26" i="1"/>
  <c r="N46" i="1"/>
  <c r="W33" i="1"/>
  <c r="V51" i="1"/>
  <c r="Q43" i="1"/>
  <c r="P36" i="1"/>
  <c r="S47" i="1"/>
  <c r="W53" i="1"/>
  <c r="Q49" i="1"/>
  <c r="P53" i="1"/>
  <c r="Q57" i="1"/>
  <c r="O46" i="1"/>
  <c r="P50" i="1"/>
  <c r="U56" i="1"/>
  <c r="S33" i="1"/>
  <c r="S61" i="1"/>
  <c r="S73" i="1"/>
  <c r="R55" i="1"/>
  <c r="S85" i="1"/>
  <c r="U62" i="1"/>
  <c r="T24" i="1"/>
  <c r="R59" i="1"/>
  <c r="N59" i="1"/>
  <c r="T56" i="1"/>
  <c r="S58" i="1"/>
  <c r="N70" i="1"/>
  <c r="T60" i="1"/>
  <c r="S38" i="1"/>
  <c r="O60" i="1"/>
  <c r="N72" i="1"/>
  <c r="W62" i="1"/>
  <c r="V46" i="1"/>
  <c r="N67" i="1"/>
  <c r="R58" i="1"/>
  <c r="W41" i="1"/>
  <c r="P31" i="1"/>
  <c r="S82" i="1"/>
  <c r="T63" i="1"/>
  <c r="U35" i="1"/>
  <c r="T43" i="1"/>
  <c r="O48" i="1"/>
  <c r="V25" i="1"/>
  <c r="V66" i="1"/>
  <c r="N73" i="1"/>
  <c r="Q47" i="1"/>
  <c r="U42" i="1"/>
  <c r="O24" i="1"/>
  <c r="P38" i="1"/>
  <c r="S39" i="1"/>
  <c r="N48" i="1"/>
  <c r="Q26" i="1"/>
  <c r="N92" i="1"/>
  <c r="N43" i="1"/>
  <c r="P49" i="1"/>
  <c r="U24" i="1"/>
  <c r="S90" i="1"/>
  <c r="P54" i="1"/>
  <c r="W47" i="1"/>
  <c r="S44" i="1"/>
  <c r="S89" i="1"/>
  <c r="S70" i="1"/>
  <c r="T59" i="1"/>
  <c r="R46" i="1"/>
  <c r="P33" i="1"/>
  <c r="V63" i="1"/>
  <c r="N86" i="1"/>
  <c r="U61" i="1"/>
  <c r="U60" i="1"/>
  <c r="O47" i="1"/>
  <c r="Q27" i="1"/>
  <c r="O34" i="1"/>
  <c r="U26" i="1"/>
  <c r="N71" i="1"/>
  <c r="N90" i="1"/>
  <c r="N79" i="1"/>
  <c r="Q48" i="1"/>
  <c r="Q56" i="1"/>
  <c r="Q36" i="1"/>
  <c r="W34" i="1"/>
  <c r="O39" i="1"/>
  <c r="R56" i="1"/>
  <c r="T30" i="1"/>
  <c r="U36" i="1"/>
  <c r="W66" i="1"/>
  <c r="W36" i="1"/>
  <c r="U45" i="1"/>
  <c r="U50" i="1"/>
  <c r="N47" i="1"/>
  <c r="R33" i="1"/>
  <c r="T36" i="1"/>
  <c r="O32" i="1"/>
  <c r="S86" i="1"/>
  <c r="S59" i="1"/>
  <c r="N89" i="1"/>
  <c r="W43" i="1"/>
  <c r="S31" i="1"/>
  <c r="S84" i="1"/>
  <c r="O30" i="1"/>
  <c r="S55" i="1"/>
  <c r="R25" i="1"/>
  <c r="Q55" i="1"/>
  <c r="V56" i="1"/>
  <c r="U40" i="1"/>
  <c r="U38" i="1"/>
  <c r="O35" i="1"/>
  <c r="P66" i="1"/>
  <c r="R66" i="1"/>
  <c r="S91" i="1"/>
  <c r="S26" i="1"/>
  <c r="T52" i="1"/>
  <c r="O37" i="1"/>
  <c r="N27" i="1" l="1"/>
  <c r="N26" i="1"/>
  <c r="N25" i="1"/>
  <c r="N24" i="1"/>
  <c r="S14" i="1"/>
  <c r="S15" i="1"/>
  <c r="S16" i="1"/>
  <c r="S17" i="1"/>
  <c r="S19" i="1"/>
  <c r="S20" i="1"/>
  <c r="S21" i="1"/>
  <c r="S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Laimer Katharina</author>
  </authors>
  <commentList>
    <comment ref="C14" authorId="0" shapeId="0" xr:uid="{00000000-0006-0000-0000-000001000000}">
      <text>
        <r>
          <rPr>
            <b/>
            <sz val="9"/>
            <color indexed="81"/>
            <rFont val="Segoe UI"/>
            <charset val="1"/>
          </rPr>
          <t>Laimer Katharina:</t>
        </r>
        <r>
          <rPr>
            <sz val="9"/>
            <color indexed="81"/>
            <rFont val="Segoe UI"/>
            <charset val="1"/>
          </rPr>
          <t xml:space="preserve">
von Drittland?</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sas SIICubeV2" type="5" refreshedVersion="6" deleted="1" background="1" saveData="1">
    <dbPr connection="" command="" commandType="1"/>
    <olapPr sendLocale="1" rowDrillCount="1000"/>
  </connection>
  <connection id="2" xr16:uid="{00000000-0015-0000-FFFF-FFFF01000000}" keepAlive="1" name="ThisWorkbookDataModel" description="Datenmodel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5">
    <s v="ssas SIICubeV2"/>
    <s v="ThisWorkbookDataModel"/>
    <s v="{[LTG_2017].[Jahr].[All]}"/>
    <s v="{[Tabelle2].[Jahr].[All]}"/>
    <s v="{[S_01_02 - Basic information - General].[X - Column name].[All]}"/>
    <s v="[1 Type of entity].[Type of entity].&amp;[6]"/>
    <s v="[1 Instance].[Instance].&amp;[8]"/>
    <s v="[S_23_01 - Own funds].[X - Column code].&amp;[C0010]"/>
    <s v="[S_23_01 - Own funds].[Y - Row code].&amp;[R0660]"/>
    <s v="[1 Reporting reference date].[GJ_Stichtag].&amp;[20195]"/>
    <s v="[1 Reporting reference date].[GJ_Stichtag].&amp;[20205]"/>
    <s v="[S_23_01 - Own funds].[Y - Row code].&amp;[R0680]"/>
    <s v="[1 Reporting reference date].[GJ_Stichtag].&amp;[20215]"/>
    <s v="[1 Reporting reference date].[GJ_Stichtag].&amp;[20225]"/>
    <s v="#,##0.00;-#,##0.00"/>
  </metadataStrings>
  <mdxMetadata count="11">
    <mdx n="1" f="s">
      <ms ns="2" c="0"/>
    </mdx>
    <mdx n="1" f="s">
      <ms ns="3" c="0"/>
    </mdx>
    <mdx n="0" f="s">
      <ms ns="4" c="0"/>
    </mdx>
    <mdx n="0" f="v">
      <t c="5">
        <n x="9"/>
        <n x="5"/>
        <n x="6"/>
        <n x="7"/>
        <n x="8"/>
      </t>
    </mdx>
    <mdx n="0" f="v">
      <t c="5">
        <n x="10"/>
        <n x="5"/>
        <n x="6"/>
        <n x="7"/>
        <n x="8"/>
      </t>
    </mdx>
    <mdx n="0" f="v">
      <t c="5">
        <n x="9"/>
        <n x="5"/>
        <n x="6"/>
        <n x="7"/>
        <n x="11"/>
      </t>
    </mdx>
    <mdx n="0" f="v">
      <t c="5">
        <n x="10"/>
        <n x="5"/>
        <n x="6"/>
        <n x="7"/>
        <n x="11"/>
      </t>
    </mdx>
    <mdx n="0" f="v">
      <t c="5">
        <n x="12"/>
        <n x="5"/>
        <n x="6"/>
        <n x="7"/>
        <n x="8"/>
      </t>
    </mdx>
    <mdx n="0" f="v">
      <t c="5">
        <n x="12"/>
        <n x="5"/>
        <n x="6"/>
        <n x="7"/>
        <n x="11"/>
      </t>
    </mdx>
    <mdx n="0" f="v">
      <t c="5" si="14">
        <n x="13"/>
        <n x="5"/>
        <n x="6"/>
        <n x="7"/>
        <n x="8"/>
      </t>
    </mdx>
    <mdx n="0" f="v">
      <t c="5" si="14">
        <n x="13"/>
        <n x="5"/>
        <n x="6"/>
        <n x="7"/>
        <n x="11"/>
      </t>
    </mdx>
  </mdxMetadata>
  <valueMetadata count="11">
    <bk>
      <rc t="1" v="0"/>
    </bk>
    <bk>
      <rc t="1" v="1"/>
    </bk>
    <bk>
      <rc t="1" v="2"/>
    </bk>
    <bk>
      <rc t="1" v="3"/>
    </bk>
    <bk>
      <rc t="1" v="4"/>
    </bk>
    <bk>
      <rc t="1" v="5"/>
    </bk>
    <bk>
      <rc t="1" v="6"/>
    </bk>
    <bk>
      <rc t="1" v="7"/>
    </bk>
    <bk>
      <rc t="1" v="8"/>
    </bk>
    <bk>
      <rc t="1" v="9"/>
    </bk>
    <bk>
      <rc t="1" v="10"/>
    </bk>
  </valueMetadata>
</metadata>
</file>

<file path=xl/sharedStrings.xml><?xml version="1.0" encoding="utf-8"?>
<sst xmlns="http://schemas.openxmlformats.org/spreadsheetml/2006/main" count="1321" uniqueCount="887">
  <si>
    <t>Gesamtbetrag der Vermögenswerte der Versicherungs- und Rückversicherungsunternehmen, bewertet gemäß Artikel 75 der Richtlinie 2009/138/EG</t>
  </si>
  <si>
    <t>AS12</t>
  </si>
  <si>
    <t>Immaterielle Vermögenswerte</t>
  </si>
  <si>
    <t>Latente Steueransprüche</t>
  </si>
  <si>
    <t>Überschuss bei den Altersversorgungsleistungen</t>
  </si>
  <si>
    <t>Immobilien, Sachanlagen und Vorräte für den Eigenbedarf</t>
  </si>
  <si>
    <t>Kapitalanlagen (außer Vermögenswerten für fonds- und indexgebundene Versicherungen)</t>
  </si>
  <si>
    <t>Vermögenswerte für fonds- und indexgebundene Versicherungen</t>
  </si>
  <si>
    <t>AS12a</t>
  </si>
  <si>
    <t>AS12b</t>
  </si>
  <si>
    <t>AS12c</t>
  </si>
  <si>
    <t>AS12d</t>
  </si>
  <si>
    <t>AS12e</t>
  </si>
  <si>
    <t>AS12f</t>
  </si>
  <si>
    <t>Kredite und Hypotheken (außer Policendarlehen)</t>
  </si>
  <si>
    <t>Policendarlehen</t>
  </si>
  <si>
    <t>Einforderbare Beträge aus Rückversicherungsverträgen</t>
  </si>
  <si>
    <t>Rückversicherungsdepots</t>
  </si>
  <si>
    <t>Forderungen gegenüber Versicherungen und Vermittlern</t>
  </si>
  <si>
    <t>Forderungen gegenüber Rückversicherern</t>
  </si>
  <si>
    <t>Forderungen (Handel, nicht Versicherung)</t>
  </si>
  <si>
    <t>Eigene Anteile</t>
  </si>
  <si>
    <t>In Bezug auf Eigenmittelbestandteile fällige Beträge oder ursprünglich eingeforderte, aber noch nicht eingezahlte Mittel</t>
  </si>
  <si>
    <t>AS12g</t>
  </si>
  <si>
    <t>AS12h</t>
  </si>
  <si>
    <t>AS12i</t>
  </si>
  <si>
    <t>AS12j</t>
  </si>
  <si>
    <t>AS12k</t>
  </si>
  <si>
    <t>AS12l</t>
  </si>
  <si>
    <t>AS12m</t>
  </si>
  <si>
    <t>AS12n</t>
  </si>
  <si>
    <t>AS12o</t>
  </si>
  <si>
    <t>Zahlungsmittel und Zahlungsmitteläquivalente</t>
  </si>
  <si>
    <t>Sonstige nicht an anderer Stelle ausgewiesene Vermögenswerte</t>
  </si>
  <si>
    <t>Gesamtbetrag der Verbindlichkeiten der Versicherungs- und Rückversicherungsunternehmen, bewertet gemäß den Artikeln 75 bis 86 der Richtlinie 2009/138/EG</t>
  </si>
  <si>
    <t>versicherungstechnische Rückstellungen</t>
  </si>
  <si>
    <t>sonstige Verbindlichkeiten, außer nachrangigen Verbindlichkeiten, die nicht zu den Eigenmitteln gehören</t>
  </si>
  <si>
    <t>nachrangige Verbindlichkeiten, die nicht zu den Eigenmitteln gehören</t>
  </si>
  <si>
    <t>AS12p</t>
  </si>
  <si>
    <t>AS12q</t>
  </si>
  <si>
    <t>AS13</t>
  </si>
  <si>
    <t>AS13a</t>
  </si>
  <si>
    <t>AS13b</t>
  </si>
  <si>
    <t>AS13c</t>
  </si>
  <si>
    <t>Gesamtbetrag der Basiseigenmittel</t>
  </si>
  <si>
    <t>davon nachrangige Verbindlichkeiten</t>
  </si>
  <si>
    <t>Gesamtbetrag der ergänzenden Eigenmittel</t>
  </si>
  <si>
    <t>Auf die Solvenzkapitalanforderung anrechenbarer Gesamtbetrag der Eigenmittel</t>
  </si>
  <si>
    <t>Tier 1 uneingeschränkt</t>
  </si>
  <si>
    <t>Tier 1 eingeschränkt</t>
  </si>
  <si>
    <t>Tier 2</t>
  </si>
  <si>
    <t>Tier 3</t>
  </si>
  <si>
    <t>AS14a</t>
  </si>
  <si>
    <t>AS14aa</t>
  </si>
  <si>
    <t>AS14b</t>
  </si>
  <si>
    <t>AS15</t>
  </si>
  <si>
    <t>AS15a</t>
  </si>
  <si>
    <t>AS15b</t>
  </si>
  <si>
    <t>AS15c</t>
  </si>
  <si>
    <t>AS15d</t>
  </si>
  <si>
    <t>Auf die Mindestkapitalanforderung anrechenbarer Gesamtbetrag der Basiseigenmittel</t>
  </si>
  <si>
    <t>AS16</t>
  </si>
  <si>
    <t>AS16a</t>
  </si>
  <si>
    <t>AS16b</t>
  </si>
  <si>
    <t>AS16c</t>
  </si>
  <si>
    <t>Gesamtbetrag der Mindestkapitalanforderung</t>
  </si>
  <si>
    <t>Gesamtbetrag der Solvenzkapitalanforderung</t>
  </si>
  <si>
    <t>AS17</t>
  </si>
  <si>
    <t>AS18</t>
  </si>
  <si>
    <t>Unter Verwendung der Standardformel berechneter Gesamtbetrag der Solvenzkapitalanforderung, aufgeschlüsselt nach Modul und Untermodul — auf der jeweils verfügbaren Aggregationsebene –, ausgedrückt als Prozentsatz des Gesamtbetrags der Solvenzkapitalanforderung(1)</t>
  </si>
  <si>
    <t>Marktrisiko</t>
  </si>
  <si>
    <t>Zinsrisiko</t>
  </si>
  <si>
    <t>Aktienrisiko</t>
  </si>
  <si>
    <t>Immobilienrisiko</t>
  </si>
  <si>
    <t>Spread-Risiko</t>
  </si>
  <si>
    <t>Marktrisikokonzentrationen</t>
  </si>
  <si>
    <t>AS19</t>
  </si>
  <si>
    <t>AS19a</t>
  </si>
  <si>
    <t>AS19aa</t>
  </si>
  <si>
    <t>AS19ab</t>
  </si>
  <si>
    <t>AS19ac</t>
  </si>
  <si>
    <t>AS19ad</t>
  </si>
  <si>
    <t>AS19ae</t>
  </si>
  <si>
    <t>Wechselkursrisiko</t>
  </si>
  <si>
    <t>Gegenparteiausfallrisiko</t>
  </si>
  <si>
    <t>Lebensversicherungstechnisches Risiko</t>
  </si>
  <si>
    <t>Sterblichkeitsrisiko</t>
  </si>
  <si>
    <t>Langlebigkeitsrisiko</t>
  </si>
  <si>
    <t>Invaliditäts-/Morbiditätsrisiko</t>
  </si>
  <si>
    <t>Stornorisiko</t>
  </si>
  <si>
    <t>Lebensversicherungskostenrisiko</t>
  </si>
  <si>
    <t>Revisionsrisiko</t>
  </si>
  <si>
    <t>Lebensversicherungskatastrophenrisiko</t>
  </si>
  <si>
    <t>AS19af</t>
  </si>
  <si>
    <t>AS19b</t>
  </si>
  <si>
    <t>AS19c</t>
  </si>
  <si>
    <t>AS19ca</t>
  </si>
  <si>
    <t>AS19cb</t>
  </si>
  <si>
    <t>AS19cc</t>
  </si>
  <si>
    <t>AS19cd</t>
  </si>
  <si>
    <t>AS19ce</t>
  </si>
  <si>
    <t>AS19cf</t>
  </si>
  <si>
    <t>AS19cg</t>
  </si>
  <si>
    <t>Krankenversicherungstechnisches Risiko</t>
  </si>
  <si>
    <t>versicherungstechnisches Risiko der Krankenversicherung, die auf vergleichbarer versicherungstechnischer Basis betrieben wird wie die Lebensversicherung</t>
  </si>
  <si>
    <t>versicherungstechnisches Risiko der Krankenversicherung, die auf vergleichbarer versicherungstechnischer Basis betrieben wird wie die Schadensversicherung</t>
  </si>
  <si>
    <t>Krankenversicherungskatastrophenrisiko</t>
  </si>
  <si>
    <t>Nichtlebensversicherungstechnisches Risiko</t>
  </si>
  <si>
    <t>AS19d</t>
  </si>
  <si>
    <t>AS19da</t>
  </si>
  <si>
    <t>AS19db</t>
  </si>
  <si>
    <t>AS19dc</t>
  </si>
  <si>
    <t>AS19e</t>
  </si>
  <si>
    <t>Nichtlebensversicherungsprämien- und -rückstellungsrisiko</t>
  </si>
  <si>
    <t>Nichtlebensversicherungsstornorisiko</t>
  </si>
  <si>
    <t>Nichtlebenskatastrophenrisiko</t>
  </si>
  <si>
    <t>Risiko immaterieller Vermögenswerte</t>
  </si>
  <si>
    <t>Operationelles Risiko</t>
  </si>
  <si>
    <t>AS19ea</t>
  </si>
  <si>
    <t>AS19eb</t>
  </si>
  <si>
    <t>AS19ec</t>
  </si>
  <si>
    <t>AS19f</t>
  </si>
  <si>
    <t>AS19g</t>
  </si>
  <si>
    <t>Gesamtbetrag der Solvenzkapitalanforderung für die Untermodule Spread-Risiko und Marktrisiko-Konzentration und für das Modul Gegenparteiausfallrisiko, für die im Einklang mit Artikel 4 Absatz 5 der Delegierten Verordnung (EU) 2015/35 eine Neubewertung der Bonitätsstufen größerer oder komplexerer Risikopositionen vorgenommen wurde — auf der jeweils verfügbaren Aggregationsebene –, ausgedrückt als Prozentsatz des Gesamtbetrags des betreffenden Untermoduls bzw. Moduls (wenn die Solvenzkapitalanforderung für Kreditrisiken anhand der Standardformel berechnet wird)(1)</t>
  </si>
  <si>
    <t>AS20</t>
  </si>
  <si>
    <t>AS20a</t>
  </si>
  <si>
    <t>AS20b</t>
  </si>
  <si>
    <t>AS20c</t>
  </si>
  <si>
    <t>Unter Verwendung eines genehmigten internen Partialmodells berechneter Gesamtbetrag der Solvenzkapitalanforderung — auf der jeweils verfügbaren Aggregationsebene –, ausgedrückt als Prozentsatz des Gesamtbetrags der Solvenzkapitalanforderung</t>
  </si>
  <si>
    <t>AS21</t>
  </si>
  <si>
    <t>Anhand eines genehmigten internen Partialmodells, das auf Kreditrisiko im Zusammenhang mit Marktrisiko und Gegenparteiausfallrisiko anwendbar ist, berechneter Gesamtbetrag der Solvenzkapitalanforderung — auf der jeweils verfügbaren Aggregationsebene –, ausgedrückt als Prozentsatz des Gesamtbetrags der Solvenzkapitalanforderung, der anhand eines internen Partialmodells berechnet wurde</t>
  </si>
  <si>
    <t>AS21a</t>
  </si>
  <si>
    <t>Zahl der Versicherungs- und Rückversicherungsunternehmen, die für die Berechnung der Solvenzkapitalanforderung ein genehmigtes internes Vollmodell verwenden</t>
  </si>
  <si>
    <t>AS22a</t>
  </si>
  <si>
    <t>Zahl der Versicherungs- und Rückversicherungsunternehmen, die für die Berechnung der Solvenzkapitalanforderung ein genehmigtes internes Partialmodell verwenden</t>
  </si>
  <si>
    <t>AS22b</t>
  </si>
  <si>
    <t>Zahl der Versicherungs- und Rückversicherungsunternehmen, die ein genehmigtes internes Modell verwenden, das auf Kreditrisiko im Zusammenhang mit Marktrisiko und Gegenparteiausfallrisiko anwendbar ist</t>
  </si>
  <si>
    <t>AS22c</t>
  </si>
  <si>
    <t>Zahl der Kapitalaufschläge</t>
  </si>
  <si>
    <t>AS23a</t>
  </si>
  <si>
    <t>Durchschnittlicher Kapitalaufschlag je Unternehmen</t>
  </si>
  <si>
    <t>AS23b</t>
  </si>
  <si>
    <t>Verteilung aller Kapitalaufschläge, ausgedrückt als Prozentsatz der Solvenzkapitalanforderung, in Bezug auf alle Versicherungs- und Rückversicherungsunternehmen, die nach der Richtlinie 2009/138/EG beaufsichtigt werden</t>
  </si>
  <si>
    <t>AS23c</t>
  </si>
  <si>
    <t>AG24</t>
  </si>
  <si>
    <t>AG24a</t>
  </si>
  <si>
    <t>AG24b</t>
  </si>
  <si>
    <t>AG24c</t>
  </si>
  <si>
    <t>AG24ca</t>
  </si>
  <si>
    <t>AG24cb</t>
  </si>
  <si>
    <t>AG25</t>
  </si>
  <si>
    <t>AG26</t>
  </si>
  <si>
    <t>AG26a</t>
  </si>
  <si>
    <t>AG26b</t>
  </si>
  <si>
    <t>AG26c</t>
  </si>
  <si>
    <t>AG26d</t>
  </si>
  <si>
    <t>AG26da</t>
  </si>
  <si>
    <t>AG26db</t>
  </si>
  <si>
    <t>AG27</t>
  </si>
  <si>
    <t>AG28</t>
  </si>
  <si>
    <t>AG29</t>
  </si>
  <si>
    <t>AG30</t>
  </si>
  <si>
    <t>AG30a</t>
  </si>
  <si>
    <t>AG30b</t>
  </si>
  <si>
    <t>AG30c</t>
  </si>
  <si>
    <t>AG31</t>
  </si>
  <si>
    <t>AG31a</t>
  </si>
  <si>
    <t>AG31b</t>
  </si>
  <si>
    <t>AG31c</t>
  </si>
  <si>
    <t>AG32aa</t>
  </si>
  <si>
    <t>AG32a</t>
  </si>
  <si>
    <t>AG32ab</t>
  </si>
  <si>
    <t>AG32bb</t>
  </si>
  <si>
    <t>AG32ba</t>
  </si>
  <si>
    <t>AG32b</t>
  </si>
  <si>
    <t>Zahl der Versicherungs- und Rückversicherungsunternehmen und Zahl ihrer Portfolios, bei denen die Matching-Anpassung nach Artikel 77b der Richtlinie 2009/138/EG vorgenommen wird</t>
  </si>
  <si>
    <t>AS8</t>
  </si>
  <si>
    <t>Zahl der Versicherungs- und Rückversicherungsunternehmen, die die Volatilitätsanpassung nach Artikel 77d der Richtlinie 2009/138/EG vornehmen</t>
  </si>
  <si>
    <t>Zahl der Versicherungs- und Rückversicherungsunternehmen, die eine vorübergehende Anpassung der risikofreien Zinskurve nach Artikel 308c der Richtlinie 2009/138/EG vornehmen</t>
  </si>
  <si>
    <t>AS9</t>
  </si>
  <si>
    <t>AS10</t>
  </si>
  <si>
    <t>Zahl der Versicherungs- und Rückversicherungsunternehmen, die bei versicherungstechnischen Rückstellungen nach Artikel 308d der Richtlinie 2009/138/EG vorübergehende einen Abzug geltend machen</t>
  </si>
  <si>
    <t>AS11</t>
  </si>
  <si>
    <t>GEBRAUCH VON ANPASSUNGEN ODER ÜBERGANGSMASSNAHMEN DURCH DIE UNTERNEHMEN</t>
  </si>
  <si>
    <t>Alle Versicherungs- und Rückversicherungsunternehmen</t>
  </si>
  <si>
    <t>Lebensversicherungsunternehmen</t>
  </si>
  <si>
    <t>Nichtlebensversicherungsunternehmen</t>
  </si>
  <si>
    <t>Versicherungsunternehmen, die sowohl in der Lebensversicherun als auch in der Nichtlebensversicherung tätig sind</t>
  </si>
  <si>
    <t>Rückversicherungsunternehmen</t>
  </si>
  <si>
    <t>HÖHE DER VERMÖGENSWERTE, VERBINDLICHKEITEN UND EIGENMITTEL</t>
  </si>
  <si>
    <t>STANDARDFORMEL FÜR DIE GESETZLICHEN KAPITALANFORDERUNGEN</t>
  </si>
  <si>
    <t>INTERNE MODELLE FÜR DIE GESETZLICHEN KAPITALANFORDERUNGEN</t>
  </si>
  <si>
    <t>KAPITALAUFSCHLÄGE FÜR DIE GESETZLICHEN KAPITALANFORDERUNGEN</t>
  </si>
  <si>
    <t>ARTEN VON UNTERNEHMEN</t>
  </si>
  <si>
    <t>Zahl der Versicherungs- und Rückversicherungsunternehmen</t>
  </si>
  <si>
    <t>AS1a</t>
  </si>
  <si>
    <t>Zahl der Zweigniederlassungen im Sinne des Artikels 13 Absatz 11 der Richtlinie 2009/138/EG mit Sitz im Mitgliedstaat der Aufsichtsbehörde</t>
  </si>
  <si>
    <t>AS1b</t>
  </si>
  <si>
    <t>Zahl der Zweigniederlassungen im Sinne des Artikels 162 Absatz 3 der Richtlinie 2009/138/EG mit Sitz im Mitgliedstaat der Aufsichtsbehörde</t>
  </si>
  <si>
    <t>AS1c</t>
  </si>
  <si>
    <t>AS2</t>
  </si>
  <si>
    <t>Zahl der EU-Zweigniederlassungen von Versicherungs- und Rückversicherungsunternehmen mit Sitz im Mitgliedstaat der Aufsichtsbehörde, die in einem oder mehreren anderen Mitgliedstaaten einschlägige Geschäfte ausüben</t>
  </si>
  <si>
    <t>Zahl der Versicherungsunternehmen mit Sitz im Mitgliedstaat der Aufsichtsbehörde, die im Rahmen des freien Dienstleistungsverkehrs in anderen Mitgliedstaaten Geschäfte ausüben</t>
  </si>
  <si>
    <t>AS3</t>
  </si>
  <si>
    <t>Zahl der Versicherungsunternehmen mit Sitz in anderen Mitgliedstaaten, die ihre Absicht mitgeteilt haben, im Rahmen des freien Dienstleistungsverkehrs Geschäfte im Mitgliedstaat der Aufsichtsbehörde auszuüben</t>
  </si>
  <si>
    <t>AS4a</t>
  </si>
  <si>
    <t>AS4b</t>
  </si>
  <si>
    <t>Zahl der Versicherungsunternehmen mit Sitz in anderen Mitgliedstaaten, die im Rahmen des freien Dienstleistungsverkehrs tatsächlich Geschäfte im Mitgliedstaat der Aufsichtsbehörde ausüben</t>
  </si>
  <si>
    <t>Zahl der Versicherungs- und Rückversicherungsunternehmen, die nicht in den Geltungsbereich der Richtlinie 2009/138/EG fallen</t>
  </si>
  <si>
    <t>AS5</t>
  </si>
  <si>
    <t>Zahl der nach Artikel 211 der Richtlinie 2009/138/EG zugelassenen Zweckgesellschaften von Versicherungs- und Rückversicherungsunternehmen</t>
  </si>
  <si>
    <t>AS6</t>
  </si>
  <si>
    <t>AS7</t>
  </si>
  <si>
    <t>Zahl der Versicherungs- und Rückversicherungsunternehmen, die Gegenstand von Sanierungsmaßnahmen oder Liquidationsverfahren sind</t>
  </si>
  <si>
    <t>31.12.(x-4)</t>
  </si>
  <si>
    <t>31.12.(x-3)</t>
  </si>
  <si>
    <t>All insurance and reinsurance undertakings</t>
  </si>
  <si>
    <t>Life insurance undertakings</t>
  </si>
  <si>
    <t>Non-life insurance undertakings</t>
  </si>
  <si>
    <t>Insurance undertakings which simultaneously pursue both life and non-life insurance activities</t>
  </si>
  <si>
    <t>Reinsurance undertakings</t>
  </si>
  <si>
    <t>The number of insurance and reinsurance undertakings</t>
  </si>
  <si>
    <t>The number of branches as referred to in Article 13(11) of Directive 2009/138/EC established in the Member State of the supervisory authority</t>
  </si>
  <si>
    <t>The number of branches as referred to in Article 162(3) of Directive 2009/138/EC established in the Member State of the supervisory authority</t>
  </si>
  <si>
    <t>The number of Union branches of insurance and reinsurance undertakings established in the Member State of the supervisory authority carrying out relevant business in one or more other Member States</t>
  </si>
  <si>
    <t>The number of insurance undertakings established in the Member State of the supervisory authority pursuing business in other Member States under the freedom to provide services</t>
  </si>
  <si>
    <t>The number of insurance undertakings established in other Member States which have notified their intention to pursue business in the Member State of the supervisory authority under the freedom to provide services</t>
  </si>
  <si>
    <t>The number of insurance undertakings established in other Member States which actually pursue business in the Member State of the supervisory authority under the freedom to provide services</t>
  </si>
  <si>
    <t>The number of insurance and reinsurance undertakings falling outside the scope of Directive 2009/138/EC</t>
  </si>
  <si>
    <t>The number of special purpose vehicles authorised in accordance with Article 211 of Directive 2009/138/EC from insurance and reinsurance undertakings</t>
  </si>
  <si>
    <t>The number of insurance and reinsurance undertakings subject to reorganisation measures or winding- up proceedings</t>
  </si>
  <si>
    <t>TYPES OF UNDERTAKINGS</t>
  </si>
  <si>
    <t>USE OF ADJUSTMENTS OR TRANSITIONAL MEASURES BY UNDERTAKINGS</t>
  </si>
  <si>
    <t>The number of insurance and reinsurance undertakings and the number of their portfolios where the matching adjustment referred to in Article 77b of Directive 2009/138/EC is applied</t>
  </si>
  <si>
    <t>The number of insurance and reinsurance undertakings applying the volatility adjustment referred to in Article 77d of Directive 2009/138/EC</t>
  </si>
  <si>
    <t>The number of insurance and reinsurance undertakings applying the transitional risk-free interest rate term structure referred to in Article 308c Directive 2009/138/EC</t>
  </si>
  <si>
    <t>The number of insurance and reinsurance undertakings applying the transitional deduction to technical provisions referred to in Article 308d Directive 2009/138/EC</t>
  </si>
  <si>
    <t>AMOUNTS OF ASSETS, LIABILITIES AND OWN FUNDS</t>
  </si>
  <si>
    <t>The total amount of assets of the insurance and reinsurance undertakings valued in accordance with Article 75 of Directive 2009/138/EC</t>
  </si>
  <si>
    <t>Intangible assets</t>
  </si>
  <si>
    <t>Deferred tax assets</t>
  </si>
  <si>
    <t>Pension benefit surplus</t>
  </si>
  <si>
    <t>Property, plant &amp; equipment held for own use</t>
  </si>
  <si>
    <t>Investments (other than assets held for unit-linked and index-linked contracts)</t>
  </si>
  <si>
    <t>Assets held for unit- linked &amp; index-linked contracts</t>
  </si>
  <si>
    <t>Loans &amp; mortgages (except loans on policies)</t>
  </si>
  <si>
    <t>Loans on policies</t>
  </si>
  <si>
    <t>Reinsurance recoverables</t>
  </si>
  <si>
    <t>Deposits to cedants</t>
  </si>
  <si>
    <t>Insurance &amp; intermediaries receivables</t>
  </si>
  <si>
    <t>Reinsurance receivables</t>
  </si>
  <si>
    <t>Receivables (trade, not insurance)</t>
  </si>
  <si>
    <t>Own shares</t>
  </si>
  <si>
    <t>Amounts due in respect of own fund items or initial fund called up but not yet paid in</t>
  </si>
  <si>
    <t>Cash and cash equivalents</t>
  </si>
  <si>
    <t>Any other assets, not elsewhere shown</t>
  </si>
  <si>
    <t>The total amount of liabilities of the insurance and reinsurance undertakings valued in accordance with Articles 75 to 86 of Directive 2009/138/EC</t>
  </si>
  <si>
    <t>Technical provisions</t>
  </si>
  <si>
    <t>Other liabilities, excluding subordinated liabilities which are not included in the own funds</t>
  </si>
  <si>
    <t>Subordinated liabilities which are not included in the own funds</t>
  </si>
  <si>
    <t>The total amount of basic own funds</t>
  </si>
  <si>
    <t>Of which, subordinated liabilities</t>
  </si>
  <si>
    <t>The total amount of ancillary own funds</t>
  </si>
  <si>
    <t>The total eligible amount of own funds to cover the Solvency Capital Requirement</t>
  </si>
  <si>
    <t>Tier 1 unrestricted</t>
  </si>
  <si>
    <t>Tier 1 restricted</t>
  </si>
  <si>
    <t>The total eligible amount of basic own funds to cover the Minimum Capital Requirement</t>
  </si>
  <si>
    <t>REGULATORY CAPITAL REQUIREMENTS — STANDARD FORMULA</t>
  </si>
  <si>
    <t>The total amount of the Minimum Capital Requirement</t>
  </si>
  <si>
    <t>The total amount of the Solvency Capital Requirement</t>
  </si>
  <si>
    <t>Total amount of the Solvency Capital Requirement calculated using the standard formula by risk module and sub-module — at the level of aggregation available — expressed as percentage of the total amount of the Solvency Capital Requirement(1)</t>
  </si>
  <si>
    <t>Market risk</t>
  </si>
  <si>
    <t>Interest rate risk</t>
  </si>
  <si>
    <t>Equity risk</t>
  </si>
  <si>
    <t>Property risk</t>
  </si>
  <si>
    <t>Spread risk</t>
  </si>
  <si>
    <t>Market risk concentrations</t>
  </si>
  <si>
    <t>Currency risk</t>
  </si>
  <si>
    <t>Counterparty default risk</t>
  </si>
  <si>
    <t>Life underwriting risk</t>
  </si>
  <si>
    <t>Mortality risk</t>
  </si>
  <si>
    <t>Longevity risk</t>
  </si>
  <si>
    <t>Disability-morbidity risk</t>
  </si>
  <si>
    <t>Lapse risk</t>
  </si>
  <si>
    <t>Life expense risk</t>
  </si>
  <si>
    <t>Revision risk</t>
  </si>
  <si>
    <t>Life catastrophe risk</t>
  </si>
  <si>
    <t>Health underwriting risk</t>
  </si>
  <si>
    <t>SLT health underwriting risk</t>
  </si>
  <si>
    <t>NSLT health underwriting risk</t>
  </si>
  <si>
    <t>Health catastrophe risk</t>
  </si>
  <si>
    <t>Non-life underwriting risk</t>
  </si>
  <si>
    <t>Non-life premium and reserve risk</t>
  </si>
  <si>
    <t>Non-life lapse risk</t>
  </si>
  <si>
    <t>Non-life catastrophe risk</t>
  </si>
  <si>
    <t>Intangible asset risk</t>
  </si>
  <si>
    <t>Operational risk</t>
  </si>
  <si>
    <t>Total amount of the Solvency Capital Requirement for spread risk and market concentration sub-modules and counterparty default risk module for which a reassessment of the credit quality steps of the larger or more complex exposures has been conducted in accordance with Article 4(5) of Delegated Regulation (EU) 2015/35 — at the level of aggregation available — expressed as percentage of the total amount of the respective sub-modules or module (where the Solvency Capital Requirement for credit risk is calculated using the standard formula)(1)</t>
  </si>
  <si>
    <t>Market risk concentration</t>
  </si>
  <si>
    <t>REGULATORY CAPITAL REQUIREMENTS — INTERNAL MODELS</t>
  </si>
  <si>
    <t>Total amount of the Solvency Capital Requirement calculated using an approved partial internal model — at the level of aggregation available — expressed as percentage of the total amount of the Solvency Capital Requirement</t>
  </si>
  <si>
    <t>Total amount of the Solvency Capital Requirement calculated using an approved partial internal model which scope includes credit risk in both market and counterparty default risk — at the level of aggregation available — expressed as percentage of the total amount of the Solvency Capital Requirement calculated using partial internal model</t>
  </si>
  <si>
    <t>The number of insurance and reinsurance undertakings using an approved full internal model for the calculation of the Solvency Capital Requirement</t>
  </si>
  <si>
    <t>The number of insurance and reinsurance undertakings using an approved partial internal model for the calculation of the Solvency Capital Requirement</t>
  </si>
  <si>
    <t>The number of insurance and reinsurance undertakings using an approved internal model which scope includes credit risk in both market risk and counterparty default risk</t>
  </si>
  <si>
    <t>REGULATORY CAPITAL REQUIREMENTS — CAPITAL ADD-ONS</t>
  </si>
  <si>
    <t>The number of capital add- ons</t>
  </si>
  <si>
    <t>The average capital add-on per undertaking</t>
  </si>
  <si>
    <t>The distribution of capital add-ons measured as a percentage of the Solvency Capital Requirement with regard to all insurance and reinsurance undertakings supervised under Directive 2009/138/EC</t>
  </si>
  <si>
    <t>TYPES OF GROUPS</t>
  </si>
  <si>
    <t>The number of insurance groups of which the supervisory authority is the group supervisor including:</t>
  </si>
  <si>
    <t>The number of insurance and reinsurance subsidiary undertakings at national level</t>
  </si>
  <si>
    <t>The number of insurance and reinsurance subsidiary undertakings in other Member States</t>
  </si>
  <si>
    <t>The number of insurance and reinsurance subsidiary undertakings in third countries:</t>
  </si>
  <si>
    <t>Of which the number of insurance and reinsurance subsidiary undertakings in equivalent third countries</t>
  </si>
  <si>
    <t>Of which the number of insurance and reinsurance subsidiary undertakings in non-equivalent third countries</t>
  </si>
  <si>
    <t>The number of insurance groups of which the supervisory authority is the group supervisor, where the ultimate parent insurance or reinsurance undertaking or insurance holding company which has its head office in the Union is a subsidiary undertaking of a company which has its head office outside of the Union</t>
  </si>
  <si>
    <t>The number of ultimate parent insurance or reinsurance undertakings or insurance holding companies or mixed financial holding companies subject to group supervision at national level by the supervisory authority in accordance with Article 216 of Directive 2009/138/EC, including:</t>
  </si>
  <si>
    <t>Name of such undertaking or holding company</t>
  </si>
  <si>
    <t>The number of its insurance and reinsurance subsidiary undertakings at national level</t>
  </si>
  <si>
    <t>The number of its insurance and reinsurance subsidiary undertakings in other Member States</t>
  </si>
  <si>
    <t>The number of its insurance and reinsurance subsidiary undertakings in third countries</t>
  </si>
  <si>
    <t>Of which, the number of its insurance and reinsurance subsidiary undertakings in equivalent third countries</t>
  </si>
  <si>
    <t>Of which, the number of its insurance and reinsurance subsidiary undertakings in non- equivalent third countries</t>
  </si>
  <si>
    <t>The number of ultimate parent insurance or reinsurance undertakings or insurance holding companies subject to group supervision at national level by the supervisory authority in accordance with Article 216 of Directive 2009/138/EC, where another related ultimate parent undertaking at national level is present as referred to in Article 217 of Directive 2009/138/EC</t>
  </si>
  <si>
    <t>The number of cross-border insurance groups where the supervisory authority is the group supervisor</t>
  </si>
  <si>
    <t>ACCOUNTING METHOD AND GROUP OWN FUNDS</t>
  </si>
  <si>
    <t>The number of insurance groups that have been allowed to use method 2 or a combination of methods 1 and 2 in accordance with Article 220(2) of Directive 2009/138/EC for the calculation of the solvency at the level of the group</t>
  </si>
  <si>
    <t>The total amount of the group eligible own funds for the insurance groups of which the supervisory authority is the group supervisor</t>
  </si>
  <si>
    <t>The total amount of the group eligible own funds calculated in accordance with method 1 as referred to in Article 230(1) of Directive 2009/138/EC for the insurance groups of which the supervisory authority is the group supervisor</t>
  </si>
  <si>
    <t>The total amount of the group eligible own funds calculated in accordance with method 2 as referred to in Article 233 of Directive 2009/138/EC for the insurance groups of which the supervisory authority is the group supervisor</t>
  </si>
  <si>
    <t>The total amount of the group eligible own funds calculated in accordance with the combination of method 1 and method 2 as referred to in Article 220 of Directive 2009/138/EC for the insurance groups of which the supervisory authority is the group supervisor</t>
  </si>
  <si>
    <t>GROUP SOLVENCY CAPITAL REQUIREMENT</t>
  </si>
  <si>
    <t>The total amount of the group Solvency Capital Requirement for the insurance groups of which the supervisory authority is the group supervisor</t>
  </si>
  <si>
    <t>The total amount of the group Solvency Capital Requirement calculated in accordance with method 1 as referred to in Article 230(1) of Directive 2009/138/EC for the insurance groups of which the supervisory authority is the group supervisor for the group Solvency Capital Requirement</t>
  </si>
  <si>
    <t>The total amount of the group Solvency Capital Requirement calculated in accordance with method 2 as referred to in Article 233 of Directive 2009/138/EC for the insurance groups of which the supervisory authority is the group supervisor for the group Solvency Capital Requirement</t>
  </si>
  <si>
    <t>The total amount of the group Solvency Capital Requirement calculated in accordance with a combination of methods 1 and 2 for the insurance groups of which the supervisory authority is the group supervisor for the group Solvency Capital Requirement</t>
  </si>
  <si>
    <t>GROUP INTERNAL MODELS</t>
  </si>
  <si>
    <t>The number of insurance groups of which the supervisory authority is the group supervisor using an approved full internal model for the calculation of the group Solvency Capital Requirements</t>
  </si>
  <si>
    <t>Of which, approvals in accordance with Article 230 of Directive 2009/138/EC</t>
  </si>
  <si>
    <t>Of which, approvals in accordance with Article 231 of Directive 2009/138/EC</t>
  </si>
  <si>
    <t>The number of insurance groups of which the supervisory authority is the group supervisor using an approved partial internal model for the calculation of the group Solvency Capital Requirement</t>
  </si>
  <si>
    <t>(1) Die Daten über die Solvenzkapitalanforderung, aufgeschlüsselt nach Modul und Untermodul, beinhalten keine Informationen über Unternehmen mit Sonderverbänden oder Matching-Adjustment-Portfolios, da die Daten über die Solvenzkapitalanforderung aufgrund der Berechnungsweise lediglich auf Unternehmensebene zur Verfügung stehen.</t>
  </si>
  <si>
    <t>noch nicht verfügbar</t>
  </si>
  <si>
    <t>(1) Data on the Solvency Capital Requirement by risk module and sub-module does not include information on undertakings with ring-fenced funds or matching portfolios, since data on the Solvency Capital Requirement is only available at entity level for these undertakings due to the nature of the calculation.</t>
  </si>
  <si>
    <t>not yet available</t>
  </si>
  <si>
    <t>Text</t>
  </si>
  <si>
    <t>Zeilenbeschriftungen</t>
  </si>
  <si>
    <t>Matching adjustment</t>
  </si>
  <si>
    <t>Transitional measure on technical provisions</t>
  </si>
  <si>
    <t>Transitional measure on the risk-free interest rate</t>
  </si>
  <si>
    <t>Volatility adjustment</t>
  </si>
  <si>
    <t>Standard formula</t>
  </si>
  <si>
    <t>Partial internal model</t>
  </si>
  <si>
    <t>1_Kompositversicherer</t>
  </si>
  <si>
    <t>nicht verfügbar</t>
  </si>
  <si>
    <t>Full internal model</t>
  </si>
  <si>
    <t>Gesamtergebnis</t>
  </si>
  <si>
    <t>All</t>
  </si>
  <si>
    <t>X - Column name</t>
  </si>
  <si>
    <t>Y - Row name</t>
  </si>
  <si>
    <t>1_Reiner Lebensversicherer</t>
  </si>
  <si>
    <t>1_Reiner Nicht-Lebensversicherer (ohne ZNL-Dritt)</t>
  </si>
  <si>
    <t>1_Reiner Rückversicherer</t>
  </si>
  <si>
    <t>Peergroup</t>
  </si>
  <si>
    <t>Matching Adjustment</t>
  </si>
  <si>
    <t>Jahr</t>
  </si>
  <si>
    <t>Summe von Matching Adjustment</t>
  </si>
  <si>
    <t>Summe von Volatility adjustment</t>
  </si>
  <si>
    <t>Summe von Transitional measure on the risk-free interest rate</t>
  </si>
  <si>
    <t>Summe von Transitional measure on technical provisions</t>
  </si>
  <si>
    <t>Summe von Standard formula</t>
  </si>
  <si>
    <t>Summe von Partial internal model</t>
  </si>
  <si>
    <t>Summe von Full internal model</t>
  </si>
  <si>
    <t>not available</t>
  </si>
  <si>
    <t>Mehrere Werte</t>
  </si>
  <si>
    <t>Country</t>
  </si>
  <si>
    <t>AUSTRIA</t>
  </si>
  <si>
    <t>BE</t>
  </si>
  <si>
    <t>BG</t>
  </si>
  <si>
    <t>DK</t>
  </si>
  <si>
    <t>DE</t>
  </si>
  <si>
    <t>EE</t>
  </si>
  <si>
    <t>FI</t>
  </si>
  <si>
    <t>FR</t>
  </si>
  <si>
    <t>GR</t>
  </si>
  <si>
    <t>IE</t>
  </si>
  <si>
    <t>IT</t>
  </si>
  <si>
    <t>HR</t>
  </si>
  <si>
    <t>LV</t>
  </si>
  <si>
    <t>LT</t>
  </si>
  <si>
    <t>LU</t>
  </si>
  <si>
    <t>MT</t>
  </si>
  <si>
    <t>NL</t>
  </si>
  <si>
    <t>AT</t>
  </si>
  <si>
    <t>PL</t>
  </si>
  <si>
    <t>PT</t>
  </si>
  <si>
    <t>RO</t>
  </si>
  <si>
    <t>SE</t>
  </si>
  <si>
    <t>SK</t>
  </si>
  <si>
    <t>SI</t>
  </si>
  <si>
    <t>ES</t>
  </si>
  <si>
    <t>CZ</t>
  </si>
  <si>
    <t>HU</t>
  </si>
  <si>
    <t>GB</t>
  </si>
  <si>
    <t>CY</t>
  </si>
  <si>
    <t>Art</t>
  </si>
  <si>
    <t>Mitgliedstaat</t>
  </si>
  <si>
    <t>AFGHANISTAN</t>
  </si>
  <si>
    <t>AF</t>
  </si>
  <si>
    <t>ÅLAND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</si>
  <si>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</si>
  <si>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</si>
  <si>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</si>
  <si>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</si>
  <si>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</si>
  <si>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</si>
  <si>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</si>
  <si>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</si>
  <si>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</si>
  <si>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</si>
  <si>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</si>
  <si>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</si>
  <si>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</si>
  <si>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</si>
  <si>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</si>
  <si>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</si>
  <si>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</si>
  <si>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</si>
  <si>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</si>
  <si>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</si>
  <si>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</si>
  <si>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</si>
  <si>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</si>
  <si>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</si>
  <si>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</si>
  <si>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AZERBAIJAN</t>
  </si>
  <si>
    <t>AZ</t>
  </si>
  <si>
    <t>BAHAMAS</t>
  </si>
  <si>
    <t>BS</t>
  </si>
  <si>
    <t>BAHRAIN</t>
  </si>
  <si>
    <t>BH</t>
  </si>
  <si>
    <t>BANGLADESH</t>
  </si>
  <si>
    <t>BD</t>
  </si>
  <si>
    <t>BARBADOS</t>
  </si>
  <si>
    <t>BB</t>
  </si>
  <si>
    <t>BELARUS</t>
  </si>
  <si>
    <t>BY</t>
  </si>
  <si>
    <t>BELGIUM</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</si>
  <si>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</si>
  <si>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</si>
  <si>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</si>
  <si>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</si>
  <si>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</si>
  <si>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</si>
  <si>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</si>
  <si>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</si>
  <si>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</si>
  <si>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</si>
  <si>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</si>
  <si>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</si>
  <si>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</si>
  <si>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</si>
  <si>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</si>
  <si>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</si>
  <si>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</si>
  <si>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</si>
  <si>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</si>
  <si>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</si>
  <si>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</si>
  <si>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</si>
  <si>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</si>
  <si>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</si>
  <si>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</si>
  <si>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</si>
  <si>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</si>
  <si>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</si>
  <si>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</si>
  <si>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</si>
  <si>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</si>
  <si>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</si>
  <si>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</si>
  <si>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</si>
  <si>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</si>
  <si>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</si>
  <si>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</si>
  <si>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</si>
  <si>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</si>
  <si>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</si>
  <si>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</si>
  <si>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</si>
  <si>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</si>
  <si>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</si>
  <si>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</si>
  <si>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</si>
  <si>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</si>
  <si>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</si>
  <si>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</si>
  <si>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</si>
  <si>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</si>
  <si>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</si>
  <si>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</si>
  <si>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</si>
  <si>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</si>
  <si>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</si>
  <si>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</si>
  <si>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</si>
  <si>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</si>
  <si>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</si>
  <si>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</si>
  <si>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</si>
  <si>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</si>
  <si>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CÔTE D'IVOIRE</t>
  </si>
  <si>
    <t>CI</t>
  </si>
  <si>
    <t>CROATIA</t>
  </si>
  <si>
    <t>CUBA</t>
  </si>
  <si>
    <t>CU</t>
  </si>
  <si>
    <t>CURAÇAO</t>
  </si>
  <si>
    <t>CW</t>
  </si>
  <si>
    <t>CYPRUS</t>
  </si>
  <si>
    <t>CZECHIA</t>
  </si>
  <si>
    <t>DENMARK</t>
  </si>
  <si>
    <t>DJIBOUTI</t>
  </si>
  <si>
    <t>DJ</t>
  </si>
  <si>
    <t>DOMINICA</t>
  </si>
  <si>
    <t>DM</t>
  </si>
  <si>
    <t>DOMINICAN REPUBLIC</t>
  </si>
  <si>
    <t>DO</t>
  </si>
  <si>
    <t>ECUADOR</t>
  </si>
  <si>
    <t>EC</t>
  </si>
  <si>
    <t>EGYPT</t>
  </si>
  <si>
    <t>EG</t>
  </si>
  <si>
    <t>EL SALVADOR</t>
  </si>
  <si>
    <t>SV</t>
  </si>
  <si>
    <t>EQUATORIAL GUINEA</t>
  </si>
  <si>
    <t>GQ</t>
  </si>
  <si>
    <t>ERITREA</t>
  </si>
  <si>
    <t>ER</t>
  </si>
  <si>
    <t>ESTONIA</t>
  </si>
  <si>
    <t>ETHIOPIA</t>
  </si>
  <si>
    <t>ET</t>
  </si>
  <si>
    <t>FALKLAND ISLANDS (MALVINAS)</t>
  </si>
  <si>
    <t>FK</t>
  </si>
  <si>
    <t>FAROE ISLANDS</t>
  </si>
  <si>
    <t>FO</t>
  </si>
  <si>
    <t>FIJI</t>
  </si>
  <si>
    <t>FJ</t>
  </si>
  <si>
    <t>FINLAND</t>
  </si>
  <si>
    <t>FRANCE</t>
  </si>
  <si>
    <t>FRENCH GUIANA</t>
  </si>
  <si>
    <t>GF</t>
  </si>
  <si>
    <t>FRENCH POLYNESIA</t>
  </si>
  <si>
    <t>PF</t>
  </si>
  <si>
    <t>FRENCH SOUTHERN TERRITORIES</t>
  </si>
  <si>
    <t>TF</t>
  </si>
  <si>
    <t>GABON</t>
  </si>
  <si>
    <t>GA</t>
  </si>
  <si>
    <t>GAMBIA</t>
  </si>
  <si>
    <t>GM</t>
  </si>
  <si>
    <t>GEORGIA</t>
  </si>
  <si>
    <t>GE</t>
  </si>
  <si>
    <t>GERMANY</t>
  </si>
  <si>
    <t>GHANA</t>
  </si>
  <si>
    <t>GH</t>
  </si>
  <si>
    <t>UNITED KINGDOM (GIBRALTAR)</t>
  </si>
  <si>
    <t>GI</t>
  </si>
  <si>
    <t>GREECE</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</si>
  <si>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</si>
  <si>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</si>
  <si>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</si>
  <si>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</si>
  <si>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</si>
  <si>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</si>
  <si>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</si>
  <si>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</si>
  <si>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</si>
  <si>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</si>
  <si>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</si>
  <si>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</si>
  <si>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</si>
  <si>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</si>
  <si>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</si>
  <si>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</si>
  <si>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</si>
  <si>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</si>
  <si>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</si>
  <si>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</si>
  <si>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</si>
  <si>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</si>
  <si>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</si>
  <si>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</si>
  <si>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</si>
  <si>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</si>
  <si>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</si>
  <si>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</si>
  <si>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</si>
  <si>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ICELAND</t>
  </si>
  <si>
    <t>IS</t>
  </si>
  <si>
    <t>INDIA</t>
  </si>
  <si>
    <t>IN</t>
  </si>
  <si>
    <t>INDONESIA</t>
  </si>
  <si>
    <t>ID</t>
  </si>
  <si>
    <t>IRAN, ISLAMIC REPUBLIC OF</t>
  </si>
  <si>
    <t>IR</t>
  </si>
  <si>
    <t>IRAQ</t>
  </si>
  <si>
    <t>IQ</t>
  </si>
  <si>
    <t>IRELAND</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</si>
  <si>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</si>
  <si>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</si>
  <si>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</si>
  <si>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</si>
  <si>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</si>
  <si>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</si>
  <si>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</si>
  <si>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</si>
  <si>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</si>
  <si>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</si>
  <si>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</si>
  <si>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</si>
  <si>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</si>
  <si>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</si>
  <si>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</si>
  <si>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</si>
  <si>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</si>
  <si>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</si>
  <si>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</si>
  <si>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</si>
  <si>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</si>
  <si>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</si>
  <si>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</si>
  <si>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</si>
  <si>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</si>
  <si>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</si>
  <si>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</si>
  <si>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</si>
  <si>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</si>
  <si>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</si>
  <si>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LEBANON</t>
  </si>
  <si>
    <t>LB</t>
  </si>
  <si>
    <t>LESOTHO</t>
  </si>
  <si>
    <t>LS</t>
  </si>
  <si>
    <t>LIBERIA</t>
  </si>
  <si>
    <t>LR</t>
  </si>
  <si>
    <t>LIBYA</t>
  </si>
  <si>
    <t>LY</t>
  </si>
  <si>
    <t>LIECHTENSTEIN</t>
  </si>
  <si>
    <t>LI</t>
  </si>
  <si>
    <t>LITHUANIA</t>
  </si>
  <si>
    <t>LUXEMBOURG</t>
  </si>
  <si>
    <t>MACAO</t>
  </si>
  <si>
    <t>MO</t>
  </si>
  <si>
    <t>MACEDONIA, THE FORMER YUGOSLAV REPUBLIC OF</t>
  </si>
  <si>
    <t>MK</t>
  </si>
  <si>
    <t>MADAGASCAR</t>
  </si>
  <si>
    <t>MG</t>
  </si>
  <si>
    <t>MALAWI</t>
  </si>
  <si>
    <t>MW</t>
  </si>
  <si>
    <t>MALAYSIA</t>
  </si>
  <si>
    <t>MY</t>
  </si>
  <si>
    <t>MALDIVES</t>
  </si>
  <si>
    <t>MV</t>
  </si>
  <si>
    <t>MALI</t>
  </si>
  <si>
    <t>ML</t>
  </si>
  <si>
    <t>MALTA</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</si>
  <si>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</si>
  <si>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</si>
  <si>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</si>
  <si>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</si>
  <si>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</si>
  <si>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</si>
  <si>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</si>
  <si>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</si>
  <si>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</si>
  <si>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</si>
  <si>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</si>
  <si>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</si>
  <si>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</si>
  <si>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</si>
  <si>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</si>
  <si>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</si>
  <si>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</si>
  <si>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</si>
  <si>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</si>
  <si>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</si>
  <si>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</si>
  <si>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</si>
  <si>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</si>
  <si>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</si>
  <si>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</si>
  <si>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</si>
  <si>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</si>
  <si>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</si>
  <si>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</si>
  <si>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</si>
  <si>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</si>
  <si>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</si>
  <si>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</si>
  <si>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</si>
  <si>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</si>
  <si>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</si>
  <si>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</si>
  <si>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</si>
  <si>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</si>
  <si>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</si>
  <si>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</si>
  <si>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</si>
  <si>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</si>
  <si>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</si>
  <si>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</si>
  <si>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</si>
  <si>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</si>
  <si>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</si>
  <si>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</si>
  <si>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</si>
  <si>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</si>
  <si>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</si>
  <si>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</si>
  <si>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</si>
  <si>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</si>
  <si>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</si>
  <si>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</si>
  <si>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</si>
  <si>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</si>
  <si>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</si>
  <si>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</si>
  <si>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</si>
  <si>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</si>
  <si>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</si>
  <si>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</si>
  <si>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</si>
  <si>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</si>
  <si>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</si>
  <si>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</si>
  <si>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</si>
  <si>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</si>
  <si>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</si>
  <si>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</si>
  <si>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</si>
  <si>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</si>
  <si>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</si>
  <si>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PORTUGAL</t>
  </si>
  <si>
    <t>PUERTO RICO</t>
  </si>
  <si>
    <t>PR</t>
  </si>
  <si>
    <t>QATAR</t>
  </si>
  <si>
    <t>QA</t>
  </si>
  <si>
    <t>RÉUNION</t>
  </si>
  <si>
    <t>RE</t>
  </si>
  <si>
    <t>ROMANIA</t>
  </si>
  <si>
    <t>RUSSIAN FEDERATION</t>
  </si>
  <si>
    <t>RU</t>
  </si>
  <si>
    <t>RWANDA</t>
  </si>
  <si>
    <t>RW</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</si>
  <si>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</si>
  <si>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</si>
  <si>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</si>
  <si>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</si>
  <si>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</si>
  <si>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</si>
  <si>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</si>
  <si>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</si>
  <si>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</si>
  <si>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</si>
  <si>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</si>
  <si>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</si>
  <si>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</si>
  <si>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</si>
  <si>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</si>
  <si>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</si>
  <si>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</si>
  <si>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</si>
  <si>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</si>
  <si>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</si>
  <si>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</si>
  <si>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</si>
  <si>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</si>
  <si>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</si>
  <si>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</si>
  <si>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</si>
  <si>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</si>
  <si>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</si>
  <si>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</si>
  <si>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</si>
  <si>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</si>
  <si>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</si>
  <si>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</si>
  <si>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</si>
  <si>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</si>
  <si>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SLOVENIA</t>
  </si>
  <si>
    <t>SOLOMON ISLANDS</t>
  </si>
  <si>
    <t>SB</t>
  </si>
  <si>
    <t>SOMALIA</t>
  </si>
  <si>
    <t>SO</t>
  </si>
  <si>
    <t>SOUTH AFRICA</t>
  </si>
  <si>
    <t>ZA</t>
  </si>
  <si>
    <t>SOUTH GEORGIA AND THE SOUTH SANDWICH ISLANDS</t>
  </si>
  <si>
    <t>GS</t>
  </si>
  <si>
    <t>SPAIN</t>
  </si>
  <si>
    <t>SRI LANKA</t>
  </si>
  <si>
    <t>LK</t>
  </si>
  <si>
    <t>SUDAN</t>
  </si>
  <si>
    <t>SD</t>
  </si>
  <si>
    <t>SURINAME</t>
  </si>
  <si>
    <t>SR</t>
  </si>
  <si>
    <t>SVALBARD AND JAN MAYEN</t>
  </si>
  <si>
    <t>SJ</t>
  </si>
  <si>
    <t>SWAZILAND</t>
  </si>
  <si>
    <t>SZ</t>
  </si>
  <si>
    <t>SWEDEN</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</si>
  <si>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</si>
  <si>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</si>
  <si>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</si>
  <si>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</si>
  <si>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</si>
  <si>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</si>
  <si>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</si>
  <si>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</si>
  <si>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</si>
  <si>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</si>
  <si>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</si>
  <si>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</si>
  <si>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</si>
  <si>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</si>
  <si>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</si>
  <si>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</si>
  <si>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</si>
  <si>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</si>
  <si>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</si>
  <si>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</si>
  <si>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</si>
  <si>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</si>
  <si>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</si>
  <si>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</si>
  <si>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</si>
  <si>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</si>
  <si>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</si>
  <si>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</si>
  <si>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</si>
  <si>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</si>
  <si>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</si>
  <si>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</si>
  <si>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</si>
  <si>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</si>
  <si>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</si>
  <si>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</si>
  <si>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</si>
  <si>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</si>
  <si>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</si>
  <si>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</si>
  <si>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</si>
  <si>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</si>
  <si>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</si>
  <si>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</si>
  <si>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</si>
  <si>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</si>
  <si>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</si>
  <si>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</si>
  <si>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</si>
  <si>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</si>
  <si>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</si>
  <si>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</si>
  <si>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</si>
  <si>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</si>
  <si>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</si>
  <si>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</si>
  <si>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</si>
  <si>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</si>
  <si>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</si>
  <si>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</si>
  <si>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</si>
  <si>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</si>
  <si>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</si>
  <si>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</si>
  <si>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</si>
  <si>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</si>
  <si>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</si>
  <si>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European Union institutions</t>
  </si>
  <si>
    <t>EU</t>
  </si>
  <si>
    <t>Supranational Issuers</t>
  </si>
  <si>
    <t>XA</t>
  </si>
  <si>
    <t>SOUTH SUDAN</t>
  </si>
  <si>
    <t>SS</t>
  </si>
  <si>
    <t>KOSOVO</t>
  </si>
  <si>
    <t>XK</t>
  </si>
  <si>
    <t>Country_code</t>
  </si>
  <si>
    <t>gleichwertiger Drittstaat</t>
  </si>
  <si>
    <t>nicht gleichwertiger Drittstaat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</si>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</sst>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13" x14ac:knownFonts="1">
    <font>
      <sz val="11"/>
      <color theme="1"/>
      <name val="Arial"/>
      <family val="2"/>
    </font>
    <font>
      <sz val="11"/>
      <color theme="1"/>
      <name val="Arial"/>
      <family val="2"/>
    </font>
    <font>
      <sz val="18"/>
      <color theme="3"/>
      <name val="Calibri Light"/>
      <family val="2"/>
      <scheme val="major"/>
    </font>
    <font>
      <i/>
      <sz val="11"/>
      <color rgb="FF7F7F7F"/>
      <name val="Arial"/>
      <family val="2"/>
    </font>
    <font>
      <sz val="9"/>
      <color theme="1"/>
      <name val="Arial"/>
      <family val="2"/>
    </font>
    <font>
      <sz val="11"/>
      <name val="Arial"/>
      <family val="2"/>
    </font>
    <font>
      <sz val="20"/>
      <name val="Calibri Light"/>
      <family val="2"/>
      <scheme val="major"/>
    </font>
    <font>
      <sz val="12"/>
      <name val="Arial"/>
      <family val="2"/>
    </font>
    <font>
      <sz val="10"/>
      <name val="Arial"/>
      <family val="2"/>
    </font>
    <font>
      <i/>
      <sz val="10"/>
      <name val="Arial"/>
      <family val="2"/>
    </font>
    <font>
      <sz val="9"/>
      <color indexed="81"/>
      <name val="Segoe UI"/>
      <charset val="1"/>
    </font>
    <font>
      <b/>
      <sz val="9"/>
      <color indexed="81"/>
      <name val="Segoe UI"/>
      <charset val="1"/>
    </font>
    <font>
      <b/>
      <sz val="11"/>
      <color theme="0"/>
      <name val="Arial"/>
      <family val="2"/>
    </font>
  </fonts>
  <fills count="7">
    <fill>
      <patternFill patternType="none"/>
    </fill>
    <fill>
      <patternFill patternType="gray125"/>
    </fill>
    <fill>
      <patternFill patternType="solid">
        <fgColor rgb="FF00B050"/>
        <bgColor indexed="64"/>
      </patternFill>
    </fill>
    <fill>
      <patternFill patternType="solid">
        <fgColor theme="9" tint="0.59999389629810485"/>
        <bgColor indexed="64"/>
      </patternFill>
    </fill>
    <fill>
      <patternFill patternType="solid">
        <fgColor theme="0" tint="-0.14996795556505021"/>
        <bgColor indexed="64"/>
      </patternFill>
    </fill>
    <fill>
      <patternFill patternType="solid">
        <fgColor theme="0" tint="-0.14999847407452621"/>
        <bgColor theme="0" tint="-0.14999847407452621"/>
      </patternFill>
    </fill>
    <fill>
      <patternFill patternType="solid">
        <fgColor theme="9"/>
        <bgColor theme="9"/>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theme="1"/>
      </bottom>
      <diagonal/>
    </border>
    <border>
      <left style="thin">
        <color indexed="64"/>
      </left>
      <right/>
      <top/>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cellStyleXfs>
  <cellXfs count="79">
    <xf numFmtId="0" fontId="0" fillId="0" borderId="0" xfId="0"/>
    <xf numFmtId="0" fontId="0" fillId="0" borderId="0" xfId="0" applyAlignment="1">
      <alignment vertical="center"/>
    </xf>
    <xf numFmtId="0" fontId="4" fillId="0" borderId="2" xfId="0" applyFont="1" applyBorder="1" applyAlignment="1">
      <alignment horizontal="center" textRotation="90" wrapText="1"/>
    </xf>
    <xf numFmtId="0" fontId="0" fillId="0" borderId="1" xfId="0" applyBorder="1" applyAlignment="1">
      <alignment wrapText="1"/>
    </xf>
    <xf numFmtId="0" fontId="0" fillId="0" borderId="1" xfId="0" applyBorder="1"/>
    <xf numFmtId="1" fontId="0" fillId="3" borderId="1" xfId="0" applyNumberFormat="1" applyFill="1" applyBorder="1"/>
    <xf numFmtId="0" fontId="3" fillId="4" borderId="1" xfId="3" applyFill="1" applyBorder="1"/>
    <xf numFmtId="0" fontId="0" fillId="4" borderId="1" xfId="0" applyFill="1" applyBorder="1"/>
    <xf numFmtId="0" fontId="0" fillId="3" borderId="1" xfId="0" applyFill="1" applyBorder="1"/>
    <xf numFmtId="165" fontId="0" fillId="3" borderId="1" xfId="1" applyNumberFormat="1" applyFont="1" applyFill="1" applyBorder="1"/>
    <xf numFmtId="9" fontId="0" fillId="3" borderId="1" xfId="0" applyNumberFormat="1" applyFill="1" applyBorder="1"/>
    <xf numFmtId="0" fontId="0" fillId="0" borderId="2" xfId="0" applyBorder="1" applyAlignment="1">
      <alignment wrapText="1"/>
    </xf>
    <xf numFmtId="0" fontId="0" fillId="4" borderId="2" xfId="0" applyFill="1" applyBorder="1"/>
    <xf numFmtId="0" fontId="0" fillId="3" borderId="2" xfId="0" applyFill="1" applyBorder="1"/>
    <xf numFmtId="0" fontId="0" fillId="0" borderId="0" xfId="0" applyAlignment="1">
      <alignment horizontal="center"/>
    </xf>
    <xf numFmtId="37" fontId="0" fillId="0" borderId="0" xfId="0" applyNumberFormat="1" applyAlignment="1">
      <alignment horizontal="center"/>
    </xf>
    <xf numFmtId="0" fontId="0" fillId="0" borderId="1" xfId="0" applyBorder="1" applyAlignment="1">
      <alignment horizontal="left" wrapText="1" indent="1"/>
    </xf>
    <xf numFmtId="0" fontId="0" fillId="0" borderId="1" xfId="0" applyBorder="1" applyAlignment="1">
      <alignment horizontal="left" wrapText="1" indent="2"/>
    </xf>
    <xf numFmtId="0" fontId="0" fillId="0" borderId="3" xfId="0" applyBorder="1" applyAlignment="1">
      <alignment horizontal="left" wrapText="1" indent="1"/>
    </xf>
    <xf numFmtId="164" fontId="0" fillId="0" borderId="1" xfId="4" applyFont="1" applyBorder="1"/>
    <xf numFmtId="1" fontId="0" fillId="0" borderId="1" xfId="4" applyNumberFormat="1" applyFont="1" applyBorder="1"/>
    <xf numFmtId="164" fontId="3" fillId="4" borderId="1" xfId="4" applyFont="1" applyFill="1" applyBorder="1"/>
    <xf numFmtId="164" fontId="0" fillId="4" borderId="1" xfId="0" applyNumberFormat="1" applyFill="1" applyBorder="1"/>
    <xf numFmtId="0" fontId="5" fillId="0" borderId="0" xfId="0" applyFont="1" applyAlignment="1">
      <alignment horizontal="left" wrapText="1"/>
    </xf>
    <xf numFmtId="0" fontId="5" fillId="0" borderId="0" xfId="0" applyFont="1" applyAlignment="1">
      <alignment wrapText="1"/>
    </xf>
    <xf numFmtId="0" fontId="7" fillId="0" borderId="0" xfId="3" applyFont="1" applyAlignment="1">
      <alignment horizontal="center" vertical="center" wrapText="1"/>
    </xf>
    <xf numFmtId="0" fontId="8" fillId="0" borderId="1" xfId="3" applyFont="1" applyBorder="1" applyAlignment="1">
      <alignment horizontal="center"/>
    </xf>
    <xf numFmtId="0" fontId="8" fillId="0" borderId="2" xfId="3" applyFont="1" applyBorder="1" applyAlignment="1">
      <alignment horizontal="center"/>
    </xf>
    <xf numFmtId="0" fontId="0" fillId="0" borderId="3" xfId="0" applyBorder="1" applyAlignment="1">
      <alignment wrapText="1"/>
    </xf>
    <xf numFmtId="1" fontId="0" fillId="3" borderId="1" xfId="0" applyNumberFormat="1" applyFill="1" applyBorder="1" applyAlignment="1">
      <alignment horizontal="center"/>
    </xf>
    <xf numFmtId="0" fontId="0" fillId="3" borderId="1" xfId="0" applyFill="1" applyBorder="1" applyAlignment="1">
      <alignment horizontal="center"/>
    </xf>
    <xf numFmtId="165" fontId="0" fillId="3" borderId="1" xfId="1" applyNumberFormat="1" applyFont="1" applyFill="1" applyBorder="1" applyAlignment="1">
      <alignment horizontal="center"/>
    </xf>
    <xf numFmtId="0" fontId="0" fillId="3" borderId="2" xfId="0" applyFill="1" applyBorder="1" applyAlignment="1">
      <alignment horizontal="center"/>
    </xf>
    <xf numFmtId="9" fontId="0" fillId="3" borderId="1" xfId="0" applyNumberFormat="1" applyFill="1" applyBorder="1" applyAlignment="1">
      <alignment horizontal="center"/>
    </xf>
    <xf numFmtId="0" fontId="0" fillId="0" borderId="1" xfId="0" applyBorder="1" applyAlignment="1">
      <alignment horizontal="center"/>
    </xf>
    <xf numFmtId="0" fontId="0" fillId="4" borderId="1" xfId="0" applyFill="1" applyBorder="1" applyAlignment="1">
      <alignment horizontal="center"/>
    </xf>
    <xf numFmtId="1" fontId="0" fillId="0" borderId="1" xfId="4" applyNumberFormat="1" applyFont="1" applyBorder="1" applyAlignment="1">
      <alignment horizontal="center"/>
    </xf>
    <xf numFmtId="164" fontId="0" fillId="0" borderId="1" xfId="4" applyFont="1" applyBorder="1" applyAlignment="1">
      <alignment horizontal="center"/>
    </xf>
    <xf numFmtId="164" fontId="3" fillId="4" borderId="1" xfId="4" applyFont="1" applyFill="1" applyBorder="1" applyAlignment="1">
      <alignment horizontal="center"/>
    </xf>
    <xf numFmtId="164" fontId="0" fillId="4" borderId="1" xfId="0" applyNumberFormat="1" applyFill="1" applyBorder="1" applyAlignment="1">
      <alignment horizontal="center"/>
    </xf>
    <xf numFmtId="0" fontId="3" fillId="4" borderId="1" xfId="3" applyFill="1" applyBorder="1" applyAlignment="1">
      <alignment horizontal="center"/>
    </xf>
    <xf numFmtId="0" fontId="0" fillId="4" borderId="2" xfId="0" applyFill="1" applyBorder="1" applyAlignment="1">
      <alignment horizontal="center"/>
    </xf>
    <xf numFmtId="0" fontId="0" fillId="0" borderId="0" xfId="0" pivotButton="1"/>
    <xf numFmtId="0" fontId="0" fillId="0" borderId="0" xfId="0" applyAlignment="1">
      <alignment horizontal="left"/>
    </xf>
    <xf numFmtId="0" fontId="0" fillId="5" borderId="0" xfId="0" applyFill="1"/>
    <xf numFmtId="0" fontId="12" fillId="6" borderId="14" xfId="0" applyFont="1" applyFill="1" applyBorder="1"/>
    <xf numFmtId="164" fontId="0" fillId="0" borderId="1" xfId="4" applyFont="1" applyFill="1" applyBorder="1" applyAlignment="1">
      <alignment horizontal="center"/>
    </xf>
    <xf numFmtId="164" fontId="0" fillId="3" borderId="1" xfId="4" applyFont="1" applyFill="1" applyBorder="1" applyAlignment="1">
      <alignment horizontal="center"/>
    </xf>
    <xf numFmtId="0" fontId="2" fillId="0" borderId="0" xfId="2"/>
    <xf numFmtId="0" fontId="6" fillId="0" borderId="0" xfId="2" applyFont="1" applyAlignment="1">
      <alignment vertical="center" wrapText="1"/>
    </xf>
    <xf numFmtId="14" fontId="0" fillId="0" borderId="2" xfId="0" applyNumberFormat="1" applyBorder="1" applyAlignment="1">
      <alignment vertical="center"/>
    </xf>
    <xf numFmtId="14" fontId="0" fillId="0" borderId="13" xfId="0" applyNumberFormat="1" applyBorder="1" applyAlignment="1">
      <alignment vertical="center"/>
    </xf>
    <xf numFmtId="0" fontId="3" fillId="0" borderId="0" xfId="3" applyBorder="1" applyAlignment="1">
      <alignment vertical="center" wrapText="1"/>
    </xf>
    <xf numFmtId="0" fontId="8" fillId="0" borderId="3" xfId="3" applyFont="1" applyFill="1" applyBorder="1" applyAlignment="1">
      <alignment horizontal="center"/>
    </xf>
    <xf numFmtId="0" fontId="8" fillId="0" borderId="1" xfId="3" applyFont="1" applyFill="1" applyBorder="1" applyAlignment="1">
      <alignment horizontal="center"/>
    </xf>
    <xf numFmtId="0" fontId="5" fillId="0" borderId="3" xfId="0" applyFont="1" applyBorder="1"/>
    <xf numFmtId="0" fontId="5" fillId="0" borderId="1" xfId="0" applyFont="1" applyBorder="1"/>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6" fillId="0" borderId="0" xfId="2" applyFont="1" applyAlignment="1">
      <alignment horizontal="center" vertical="center" wrapText="1"/>
    </xf>
    <xf numFmtId="14" fontId="5" fillId="0" borderId="1" xfId="3" applyNumberFormat="1" applyFont="1" applyBorder="1" applyAlignment="1">
      <alignment horizontal="center" vertical="center"/>
    </xf>
    <xf numFmtId="0" fontId="5" fillId="0" borderId="1" xfId="3" applyFont="1" applyBorder="1" applyAlignment="1">
      <alignment horizontal="center" vertical="center"/>
    </xf>
    <xf numFmtId="0" fontId="7" fillId="0" borderId="0" xfId="3" applyFont="1" applyAlignment="1">
      <alignment horizontal="center" vertical="center" wrapTex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0" fillId="2" borderId="15" xfId="0" applyFill="1" applyBorder="1" applyAlignment="1">
      <alignment horizontal="center" vertical="center"/>
    </xf>
    <xf numFmtId="0" fontId="0" fillId="2" borderId="0" xfId="0" applyFill="1" applyAlignment="1">
      <alignment horizontal="center" vertical="center"/>
    </xf>
    <xf numFmtId="4" fontId="0" fillId="0" borderId="3" xfId="0" applyNumberFormat="1" applyBorder="1"/>
    <xf numFmtId="4" fontId="0" fillId="0" borderId="1" xfId="0" applyNumberFormat="1" applyBorder="1"/>
    <xf numFmtId="0" fontId="0" fillId="0" borderId="2" xfId="0" applyBorder="1"/>
  </cellXfs>
  <cellStyles count="5">
    <cellStyle name="Erklärender Text" xfId="3" builtinId="53"/>
    <cellStyle name="Komma" xfId="4" builtinId="3"/>
    <cellStyle name="Prozent" xfId="1" builtinId="5"/>
    <cellStyle name="Standard" xfId="0" builtinId="0"/>
    <cellStyle name="Überschrift" xfId="2" builtinId="15"/>
  </cellStyles>
  <dxfs count="3">
    <dxf>
      <border outline="0">
        <top style="medium">
          <color theme="1"/>
        </top>
        <bottom style="medium">
          <color theme="1"/>
        </bottom>
      </border>
    </dxf>
    <dxf>
      <border outline="0">
        <bottom style="medium">
          <color theme="1"/>
        </bottom>
      </border>
    </dxf>
    <dxf>
      <font>
        <b/>
        <i val="0"/>
        <strike val="0"/>
        <condense val="0"/>
        <extend val="0"/>
        <outline val="0"/>
        <shadow val="0"/>
        <u val="none"/>
        <vertAlign val="baseline"/>
        <sz val="11"/>
        <color theme="0"/>
        <name val="Arial"/>
        <scheme val="none"/>
      </font>
      <fill>
        <patternFill patternType="solid">
          <fgColor theme="9"/>
          <bgColor theme="9"/>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volatileDependencies.xml><?xml version="1.0" encoding="utf-8"?>
<volTypes xmlns="http://schemas.openxmlformats.org/spreadsheetml/2006/main">
  <volType type="olapFunctions">
    <main first="ThisWorkbookDataModel">
      <tp t="e">
        <v>#N/A</v>
        <stp>1</stp>
        <tr r="P26" s="3"/>
        <tr r="N104" s="3"/>
        <tr r="P27" s="3"/>
        <tr r="Q26" s="3"/>
        <tr r="P24" s="3"/>
        <tr r="N103" s="3"/>
        <tr r="R27" s="3"/>
        <tr r="O25" s="3"/>
        <tr r="R24" s="3"/>
        <tr r="N103" s="1"/>
        <tr r="Q25" s="3"/>
        <tr r="O26" s="3"/>
        <tr r="O27" s="3"/>
        <tr r="N104" s="1"/>
        <tr r="R25" s="3"/>
        <tr r="R26" s="3"/>
        <tr r="P25" s="3"/>
        <tr r="O24" s="3"/>
        <tr r="Q27" s="3"/>
        <tr r="Q24" s="3"/>
        <tr r="P25" s="1"/>
        <tr r="O26" s="1"/>
        <tr r="Q24" s="1"/>
        <tr r="Q25" s="1"/>
        <tr r="R24" s="1"/>
        <tr r="P26" s="1"/>
        <tr r="P27" s="1"/>
        <tr r="O27" s="1"/>
        <tr r="R27" s="1"/>
        <tr r="O25" s="1"/>
        <tr r="P24" s="1"/>
        <tr r="R26" s="1"/>
        <tr r="O24" s="1"/>
        <tr r="Q26" s="1"/>
        <tr r="Q27" s="1"/>
        <tr r="R25" s="1"/>
      </tp>
    </main>
  </volType>
</volType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8" Type="http://schemas.openxmlformats.org/officeDocument/2006/relationships/customXml" Target="../customXml/item3.xml"/><Relationship Id="rId26" Type="http://schemas.openxmlformats.org/officeDocument/2006/relationships/customXml" Target="../customXml/item11.xml"/><Relationship Id="rId39" Type="http://schemas.openxmlformats.org/officeDocument/2006/relationships/customXml" Target="../customXml/item24.xml"/><Relationship Id="rId21" Type="http://schemas.openxmlformats.org/officeDocument/2006/relationships/customXml" Target="../customXml/item6.xml"/><Relationship Id="rId34" Type="http://schemas.openxmlformats.org/officeDocument/2006/relationships/customXml" Target="../customXml/item19.xml"/><Relationship Id="rId42" Type="http://schemas.openxmlformats.org/officeDocument/2006/relationships/customXml" Target="../customXml/item27.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29" Type="http://schemas.openxmlformats.org/officeDocument/2006/relationships/customXml" Target="../customXml/item14.xml"/><Relationship Id="rId41" Type="http://schemas.openxmlformats.org/officeDocument/2006/relationships/customXml" Target="../customXml/item26.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onnections" Target="connections.xml"/><Relationship Id="rId24" Type="http://schemas.openxmlformats.org/officeDocument/2006/relationships/customXml" Target="../customXml/item9.xml"/><Relationship Id="rId32" Type="http://schemas.openxmlformats.org/officeDocument/2006/relationships/customXml" Target="../customXml/item17.xml"/><Relationship Id="rId37" Type="http://schemas.openxmlformats.org/officeDocument/2006/relationships/customXml" Target="../customXml/item22.xml"/><Relationship Id="rId40" Type="http://schemas.openxmlformats.org/officeDocument/2006/relationships/customXml" Target="../customXml/item25.xml"/><Relationship Id="rId5" Type="http://schemas.openxmlformats.org/officeDocument/2006/relationships/worksheet" Target="worksheets/sheet5.xml"/><Relationship Id="rId15" Type="http://schemas.openxmlformats.org/officeDocument/2006/relationships/calcChain" Target="calcChain.xml"/><Relationship Id="rId23" Type="http://schemas.openxmlformats.org/officeDocument/2006/relationships/customXml" Target="../customXml/item8.xml"/><Relationship Id="rId28" Type="http://schemas.openxmlformats.org/officeDocument/2006/relationships/customXml" Target="../customXml/item13.xml"/><Relationship Id="rId36" Type="http://schemas.openxmlformats.org/officeDocument/2006/relationships/customXml" Target="../customXml/item21.xml"/><Relationship Id="rId10" Type="http://schemas.openxmlformats.org/officeDocument/2006/relationships/theme" Target="theme/theme1.xml"/><Relationship Id="rId19" Type="http://schemas.openxmlformats.org/officeDocument/2006/relationships/customXml" Target="../customXml/item4.xml"/><Relationship Id="rId31" Type="http://schemas.openxmlformats.org/officeDocument/2006/relationships/customXml" Target="../customXml/item16.xml"/><Relationship Id="rId44" Type="http://schemas.openxmlformats.org/officeDocument/2006/relationships/volatileDependencies" Target="volatileDependencies.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sheetMetadata" Target="metadata.xml"/><Relationship Id="rId22" Type="http://schemas.openxmlformats.org/officeDocument/2006/relationships/customXml" Target="../customXml/item7.xml"/><Relationship Id="rId27" Type="http://schemas.openxmlformats.org/officeDocument/2006/relationships/customXml" Target="../customXml/item12.xml"/><Relationship Id="rId30" Type="http://schemas.openxmlformats.org/officeDocument/2006/relationships/customXml" Target="../customXml/item15.xml"/><Relationship Id="rId35" Type="http://schemas.openxmlformats.org/officeDocument/2006/relationships/customXml" Target="../customXml/item20.xml"/><Relationship Id="rId43" Type="http://schemas.openxmlformats.org/officeDocument/2006/relationships/customXml" Target="../customXml/item28.xml"/><Relationship Id="rId8" Type="http://schemas.openxmlformats.org/officeDocument/2006/relationships/pivotCacheDefinition" Target="pivotCache/pivotCacheDefinition3.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2.xml"/><Relationship Id="rId25" Type="http://schemas.openxmlformats.org/officeDocument/2006/relationships/customXml" Target="../customXml/item10.xml"/><Relationship Id="rId33" Type="http://schemas.openxmlformats.org/officeDocument/2006/relationships/customXml" Target="../customXml/item18.xml"/><Relationship Id="rId38" Type="http://schemas.openxmlformats.org/officeDocument/2006/relationships/customXml" Target="../customXml/item2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2</xdr:row>
      <xdr:rowOff>173180</xdr:rowOff>
    </xdr:to>
    <xdr:pic>
      <xdr:nvPicPr>
        <xdr:cNvPr id="2" name="Bild 18" descr="FMA_Kopfzeile_e">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bwMode="auto">
        <a:xfrm>
          <a:off x="0" y="0"/>
          <a:ext cx="12430125" cy="523874"/>
        </a:xfrm>
        <a:prstGeom prst="rect">
          <a:avLst/>
        </a:prstGeom>
        <a:noFill/>
        <a:ln w="9525">
          <a:noFill/>
          <a:miter lim="800000"/>
          <a:headEnd/>
          <a:tailEnd/>
        </a:ln>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aimer Katharina" refreshedDate="43689.370406481481" backgroundQuery="1" createdVersion="5" refreshedVersion="6" minRefreshableVersion="3" recordCount="0" supportSubquery="1" supportAdvancedDrill="1" xr:uid="{00000000-000A-0000-FFFF-FFFF00000000}">
  <cacheSource type="external" connectionId="1"/>
  <cacheFields count="3">
    <cacheField name="[Measures].[Text]" caption="Text" numFmtId="0" hierarchy="1031" level="32767"/>
    <cacheField name="[S_01_02 - Basic information - General].[X - Column name].[X - Column name]" caption="X - Column name" numFmtId="0" hierarchy="15" level="1">
      <sharedItems containsSemiMixedTypes="0" containsString="0"/>
    </cacheField>
    <cacheField name="[S_01_02 - Basic information - General].[Y - Row name].[Y - Row name]" caption="Y - Row name" numFmtId="0" hierarchy="17" level="1">
      <sharedItems count="4">
        <s v="[S_01_02 - Basic information - General].[Y - Row name].&amp;[Matching adjustment]" c="Matching adjustment"/>
        <s v="[S_01_02 - Basic information - General].[Y - Row name].&amp;[Transitional measure on technical provisions]" c="Transitional measure on technical provisions"/>
        <s v="[S_01_02 - Basic information - General].[Y - Row name].&amp;[Transitional measure on the risk-free interest rate]" c="Transitional measure on the risk-free interest rate"/>
        <s v="[S_01_02 - Basic information - General].[Y - Row name].&amp;[Volatility adjustment]" c="Volatility adjustment"/>
      </sharedItems>
    </cacheField>
  </cacheFields>
  <cacheHierarchies count="1304">
    <cacheHierarchy uniqueName="[1 Instance].[Instance]" caption="Instance" attribute="1" keyAttribute="1" defaultMemberUniqueName="[1 Instance].[Instance].&amp;[7]" dimensionUniqueName="[1 Instance]" displayFolder="" count="0" unbalanced="0"/>
    <cacheHierarchy uniqueName="[1 Insurance undertaking].[VUName]" caption="VUName" attribute="1" defaultMemberUniqueName="[1 Insurance undertaking].[VUName].[All]" allUniqueName="[1 Insurance undertaking].[VUName].[All]" dimensionUniqueName="[1 Insurance undertaking]" displayFolder="" count="0" unbalanced="0"/>
    <cacheHierarchy uniqueName="[1 Insurance undertaking].[VUNr]" caption="VUNr" attribute="1" keyAttribute="1" defaultMemberUniqueName="[1 Insurance undertaking].[VUNr].[All]" allUniqueName="[1 Insurance undertaking].[VUNr].[All]" dimensionUniqueName="[1 Insurance undertaking]" displayFolder="" count="0" unbalanced="0"/>
    <cacheHierarchy uniqueName="[1 Insurance undertaking].[VUNr_VUName]" caption="VUNr_VUName" attribute="1" defaultMemberUniqueName="[1 Insurance undertaking].[VUNr_VUName].[All]" allUniqueName="[1 Insurance undertaking].[VUNr_VUName].[All]" dimensionUniqueName="[1 Insurance undertaking]" displayFolder="" count="0" unbalanced="0"/>
    <cacheHierarchy uniqueName="[1 Peergroup].[Peergroup]" caption="Peergroup" attribute="1" defaultMemberUniqueName="[1 Peergroup].[Peergroup].&amp;[0]" dimensionUniqueName="[1 Peergroup]" displayFolder="" count="0" unbalanced="0"/>
    <cacheHierarchy uniqueName="[1 Reporting package].[Reporting package]" caption="Reporting package" attribute="1" keyAttribute="1" defaultMemberUniqueName="[1 Reporting package].[Reporting package].&amp;[1]" dimensionUniqueName="[1 Reporting package]" displayFolder="" count="0" unbalanced="0"/>
    <cacheHierarchy uniqueName="[1 Reporting reference date].[GJ]" caption="GJ" attribute="1" defaultMemberUniqueName="[1 Reporting reference date].[GJ].&amp;[2018]" allUniqueName="[1 Reporting reference date].[GJ].[All]" dimensionUniqueName="[1 Reporting reference date]" displayFolder="" count="0" unbalanced="0"/>
    <cacheHierarchy uniqueName="[1 Reporting reference date].[GJ_Stichtag]" caption="GJ_Stichtag" attribute="1" keyAttribute="1" defaultMemberUniqueName="[1 Reporting reference date].[GJ_Stichtag].&amp;[20185]" allUniqueName="[1 Reporting reference date].[GJ_Stichtag].[All]" dimensionUniqueName="[1 Reporting reference date]" displayFolder="" count="0" unbalanced="0"/>
    <cacheHierarchy uniqueName="[1 Reporting reference date].[Stichtag]" caption="Stichtag" attribute="1" defaultMemberUniqueName="[1 Reporting reference date].[Stichtag].&amp;[JAHR]" allUniqueName="[1 Reporting reference date].[Stichtag].[All]" dimensionUniqueName="[1 Reporting reference date]" displayFolder="" count="0" unbalanced="0"/>
    <cacheHierarchy uniqueName="[1 Type of entity].[Type of entity]" caption="Type of entity" attribute="1" keyAttribute="1" defaultMemberUniqueName="[1 Type of entity].[Type of entity].&amp;[5]" dimensionUniqueName="[1 Type of entity]" displayFolder="" count="0" unbalanced="0"/>
    <cacheHierarchy uniqueName="[S_01_01 - Content of the submission].[X - Column code]" caption="X - Column code" attribute="1" defaultMemberUniqueName="[S_01_01 - Content of the submission].[X - Column code].[All]" allUniqueName="[S_01_01 - Content of the submission].[X - Column code].[All]" dimensionUniqueName="[S_01_01 - Content of the submission]" displayFolder="" count="0" unbalanced="0"/>
    <cacheHierarchy uniqueName="[S_01_01 - Content of the submission].[X - Column name]" caption="X - Column name" attribute="1" defaultMemberUniqueName="[S_01_01 - Content of the submission].[X - Column name].[All]" allUniqueName="[S_01_01 - Content of the submission].[X - Column name].[All]" dimensionUniqueName="[S_01_01 - Content of the submission]" displayFolder="" count="0" unbalanced="0"/>
    <cacheHierarchy uniqueName="[S_01_01 - Content of the submission].[Y - Row code]" caption="Y - Row code" attribute="1" defaultMemberUniqueName="[S_01_01 - Content of the submission].[Y - Row code].[All]" allUniqueName="[S_01_01 - Content of the submission].[Y - Row code].[All]" dimensionUniqueName="[S_01_01 - Content of the submission]" displayFolder="" count="0" unbalanced="0"/>
    <cacheHierarchy uniqueName="[S_01_01 - Content of the submission].[Y - Row name]" caption="Y - Row name" attribute="1" defaultMemberUniqueName="[S_01_01 - Content of the submission].[Y - Row name].[All]" allUniqueName="[S_01_01 - Content of the submission].[Y - Row name].[All]" dimensionUniqueName="[S_01_01 - Content of the submission]" displayFolder="" count="0" unbalanced="0"/>
    <cacheHierarchy uniqueName="[S_01_02 - Basic information - General].[X - Column code]" caption="X - Column code" attribute="1" defaultMemberUniqueName="[S_01_02 - Basic information - General].[X - Column code].[All]" allUniqueName="[S_01_02 - Basic information - General].[X - Column code].[All]" dimensionUniqueName="[S_01_02 - Basic information - General]" displayFolder="" count="0" unbalanced="0"/>
    <cacheHierarchy uniqueName="[S_01_02 - Basic information - General].[X - Column name]" caption="X - Column name" attribute="1" defaultMemberUniqueName="[S_01_02 - Basic information - General].[X - Column name].[All]" allUniqueName="[S_01_02 - Basic information - General].[X - Column name].[All]" dimensionUniqueName="[S_01_02 - Basic information - General]" displayFolder="" count="2" unbalanced="0">
      <fieldsUsage count="2">
        <fieldUsage x="-1"/>
        <fieldUsage x="1"/>
      </fieldsUsage>
    </cacheHierarchy>
    <cacheHierarchy uniqueName="[S_01_02 - Basic information - General].[Y - Row code]" caption="Y - Row code" attribute="1" defaultMemberUniqueName="[S_01_02 - Basic information - General].[Y - Row code].[All]" allUniqueName="[S_01_02 - Basic information - General].[Y - Row code].[All]" dimensionUniqueName="[S_01_02 - Basic information - General]" displayFolder="" count="0" unbalanced="0"/>
    <cacheHierarchy uniqueName="[S_01_02 - Basic information - General].[Y - Row name]" caption="Y - Row name" attribute="1" defaultMemberUniqueName="[S_01_02 - Basic information - General].[Y - Row name].[All]" allUniqueName="[S_01_02 - Basic information - General].[Y - Row name].[All]" dimensionUniqueName="[S_01_02 - Basic information - General]" displayFolder="" count="2" unbalanced="0">
      <fieldsUsage count="2">
        <fieldUsage x="-1"/>
        <fieldUsage x="2"/>
      </fieldsUsage>
    </cacheHierarchy>
    <cacheHierarchy uniqueName="[S_02_01 - Balance sheet].[X - Column code]" caption="X - Column code" attribute="1" defaultMemberUniqueName="[S_02_01 - Balance sheet].[X - Column code].[All]" allUniqueName="[S_02_01 - Balance sheet].[X - Column code].[All]" dimensionUniqueName="[S_02_01 - Balance sheet]" displayFolder="" count="0" unbalanced="0"/>
    <cacheHierarchy uniqueName="[S_02_01 - Balance sheet].[X - Column name]" caption="X - Column name" attribute="1" defaultMemberUniqueName="[S_02_01 - Balance sheet].[X - Column name].[All]" allUniqueName="[S_02_01 - Balance sheet].[X - Column name].[All]" dimensionUniqueName="[S_02_01 - Balance sheet]" displayFolder="" count="0" unbalanced="0"/>
    <cacheHierarchy uniqueName="[S_02_01 - Balance sheet].[Y - Row code]" caption="Y - Row code" attribute="1" defaultMemberUniqueName="[S_02_01 - Balance sheet].[Y - Row code].[All]" allUniqueName="[S_02_01 - Balance sheet].[Y - Row code].[All]" dimensionUniqueName="[S_02_01 - Balance sheet]" displayFolder="" count="0" unbalanced="0"/>
    <cacheHierarchy uniqueName="[S_02_01 - Balance sheet].[Y - Row name]" caption="Y - Row name" attribute="1" defaultMemberUniqueName="[S_02_01 - Balance sheet].[Y - Row name].[All]" allUniqueName="[S_02_01 - Balance sheet].[Y - Row name].[All]" dimensionUniqueName="[S_02_01 - Balance sheet]" displayFolder="" count="0" unbalanced="0"/>
    <cacheHierarchy uniqueName="[S_02_02_XX_01 - Assets and liabilities by currency].[X - Column code]" caption="X - Column code" attribute="1" defaultMemberUniqueName="[S_02_02_XX_01 - Assets and liabilities by currency].[X - Column code].[All]" allUniqueName="[S_02_02_XX_01 - Assets and liabilities by currency].[X - Column code].[All]" dimensionUniqueName="[S_02_02_XX_01 - Assets and liabilities by currency]" displayFolder="" count="0" unbalanced="0"/>
    <cacheHierarchy uniqueName="[S_02_02_XX_01 - Assets and liabilities by currency].[X - Column name]" caption="X - Column name" attribute="1" defaultMemberUniqueName="[S_02_02_XX_01 - Assets and liabilities by currency].[X - Column name].[All]" allUniqueName="[S_02_02_XX_01 - Assets and liabilities by currency].[X - Column name].[All]" dimensionUniqueName="[S_02_02_XX_01 - Assets and liabilities by currency]" displayFolder="" count="0" unbalanced="0"/>
    <cacheHierarchy uniqueName="[S_02_02_XX_01 - Assets and liabilities by currency].[Y - Row code]" caption="Y - Row code" attribute="1" defaultMemberUniqueName="[S_02_02_XX_01 - Assets and liabilities by currency].[Y - Row code].[All]" allUniqueName="[S_02_02_XX_01 - Assets and liabilities by currency].[Y - Row code].[All]" dimensionUniqueName="[S_02_02_XX_01 - Assets and liabilities by currency]" displayFolder="" count="0" unbalanced="0"/>
    <cacheHierarchy uniqueName="[S_02_02_XX_01 - Assets and liabilities by currency].[Y - Row name]" caption="Y - Row name" attribute="1" defaultMemberUniqueName="[S_02_02_XX_01 - Assets and liabilities by currency].[Y - Row name].[All]" allUniqueName="[S_02_02_XX_01 - Assets and liabilities by currency].[Y - Row name].[All]" dimensionUniqueName="[S_02_02_XX_01 - Assets and liabilities by currency]" displayFolder="" count="0" unbalanced="0"/>
    <cacheHierarchy uniqueName="[S_02_02_XX_02 - Assets and liabilities by currency].[Material currency]" caption="Material currency" attribute="1" defaultMemberUniqueName="[S_02_02_XX_02 - Assets and liabilities by currency].[Material currency].[All]" allUniqueName="[S_02_02_XX_02 - Assets and liabilities by currency].[Material currency].[All]" dimensionUniqueName="[S_02_02_XX_02 - Assets and liabilities by currency]" displayFolder="" count="0" unbalanced="0"/>
    <cacheHierarchy uniqueName="[S_02_02_XX_02 - Assets and liabilities by currency].[X - Column code]" caption="X - Column code" attribute="1" defaultMemberUniqueName="[S_02_02_XX_02 - Assets and liabilities by currency].[X - Column code].[All]" allUniqueName="[S_02_02_XX_02 - Assets and liabilities by currency].[X - Column code].[All]" dimensionUniqueName="[S_02_02_XX_02 - Assets and liabilities by currency]" displayFolder="" count="0" unbalanced="0"/>
    <cacheHierarchy uniqueName="[S_02_02_XX_02 - Assets and liabilities by currency].[X - Column name]" caption="X - Column name" attribute="1" defaultMemberUniqueName="[S_02_02_XX_02 - Assets and liabilities by currency].[X - Column name].[All]" allUniqueName="[S_02_02_XX_02 - Assets and liabilities by currency].[X - Column name].[All]" dimensionUniqueName="[S_02_02_XX_02 - Assets and liabilities by currency]" displayFolder="" count="0" unbalanced="0"/>
    <cacheHierarchy uniqueName="[S_02_02_XX_02 - Assets and liabilities by currency].[Y - Row code]" caption="Y - Row code" attribute="1" defaultMemberUniqueName="[S_02_02_XX_02 - Assets and liabilities by currency].[Y - Row code].[All]" allUniqueName="[S_02_02_XX_02 - Assets and liabilities by currency].[Y - Row code].[All]" dimensionUniqueName="[S_02_02_XX_02 - Assets and liabilities by currency]" displayFolder="" count="0" unbalanced="0"/>
    <cacheHierarchy uniqueName="[S_02_02_XX_02 - Assets and liabilities by currency].[Y - Row name]" caption="Y - Row name" attribute="1" defaultMemberUniqueName="[S_02_02_XX_02 - Assets and liabilities by currency].[Y - Row name].[All]" allUniqueName="[S_02_02_XX_02 - Assets and liabilities by currency].[Y - Row name].[All]" dimensionUniqueName="[S_02_02_XX_02 - Assets and liabilities by currency]" displayFolder="" count="0" unbalanced="0"/>
    <cacheHierarchy uniqueName="[S_03_01 - Off-balance sheet items - General].[X - Column code]" caption="X - Column code" attribute="1" defaultMemberUniqueName="[S_03_01 - Off-balance sheet items - General].[X - Column code].[All]" allUniqueName="[S_03_01 - Off-balance sheet items - General].[X - Column code].[All]" dimensionUniqueName="[S_03_01 - Off-balance sheet items - General]" displayFolder="" count="0" unbalanced="0"/>
    <cacheHierarchy uniqueName="[S_03_01 - Off-balance sheet items - General].[X - Column name]" caption="X - Column name" attribute="1" defaultMemberUniqueName="[S_03_01 - Off-balance sheet items - General].[X - Column name].[All]" allUniqueName="[S_03_01 - Off-balance sheet items - General].[X - Column name].[All]" dimensionUniqueName="[S_03_01 - Off-balance sheet items - General]" displayFolder="" count="0" unbalanced="0"/>
    <cacheHierarchy uniqueName="[S_03_01 - Off-balance sheet items - General].[Y - Row code]" caption="Y - Row code" attribute="1" defaultMemberUniqueName="[S_03_01 - Off-balance sheet items - General].[Y - Row code].[All]" allUniqueName="[S_03_01 - Off-balance sheet items - General].[Y - Row code].[All]" dimensionUniqueName="[S_03_01 - Off-balance sheet items - General]" displayFolder="" count="0" unbalanced="0"/>
    <cacheHierarchy uniqueName="[S_03_01 - Off-balance sheet items - General].[Y - Row name]" caption="Y - Row name" attribute="1" defaultMemberUniqueName="[S_03_01 - Off-balance sheet items - General].[Y - Row name].[All]" allUniqueName="[S_03_01 - Off-balance sheet items - General].[Y - Row name].[All]" dimensionUniqueName="[S_03_01 - Off-balance sheet items - General]" displayFolder="" count="0" unbalanced="0"/>
    <cacheHierarchy uniqueName="[S_03_02 - Off-balance sheet items - List of unlimited guarantees received by the undertaking].[Ancillary own funds]" caption="Ancillary own funds" attribute="1" defaultMemberUniqueName="[S_03_02 - Off-balance sheet items - List of unlimited guarantees received by the undertaking].[Ancillary own funds].[All]" allUniqueName="[S_03_02 - Off-balance sheet items - List of unlimited guarantees received by the undertaking].[Ancillary own funds].[All]" dimensionUniqueName="[S_03_02 - Off-balance sheet items - List of unlimited guarantees received by the undertaking]" displayFolder="" count="0" unbalanced="0"/>
    <cacheHierarchy uniqueName="[S_03_02 - Off-balance sheet items - List of unlimited guarantees received by the undertaking].[Code and type of code of provider of guarantee]" caption="Code and type of code of provider of guarantee" attribute="1" defaultMemberUniqueName="[S_03_02 - Off-balance sheet items - List of unlimited guarantees received by the undertaking].[Code and type of code of provider of guarantee].[All]" allUniqueName="[S_03_02 - Off-balance sheet items - List of unlimited guarantees received by the undertaking].[Code and type of code of provider of guarantee].[All]" dimensionUniqueName="[S_03_02 - Off-balance sheet items - List of unlimited guarantees received by the undertaking]" displayFolder="" count="0" unbalanced="0"/>
    <cacheHierarchy uniqueName="[S_03_02 - Off-balance sheet items - List of unlimited guarantees received by the undertaking].[Code of guarantee]" caption="Code of guarantee" attribute="1" defaultMemberUniqueName="[S_03_02 - Off-balance sheet items - List of unlimited guarantees received by the undertaking].[Code of guarantee].[All]" allUniqueName="[S_03_02 - Off-balance sheet items - List of unlimited guarantees received by the undertaking].[Code of guarantee].[All]" dimensionUniqueName="[S_03_02 - Off-balance sheet items - List of unlimited guarantees received by the undertaking]" displayFolder="" count="0" unbalanced="0"/>
    <cacheHierarchy uniqueName="[S_03_02 - Off-balance sheet items - List of unlimited guarantees received by the undertaking].[Effective date of guarantee]" caption="Effective date of guarantee" attribute="1" defaultMemberUniqueName="[S_03_02 - Off-balance sheet items - List of unlimited guarantees received by the undertaking].[Effective date of guarantee].[All]" allUniqueName="[S_03_02 - Off-balance sheet items - List of unlimited guarantees received by the undertaking].[Effective date of guarantee].[All]" dimensionUniqueName="[S_03_02 - Off-balance sheet items - List of unlimited guarantees received by the undertaking]" displayFolder="" count="0" unbalanced="0"/>
    <cacheHierarchy uniqueName="[S_03_02 - Off-balance sheet items - List of unlimited guarantees received by the undertaking].[Name of provider of guarantee]" caption="Name of provider of guarantee" attribute="1" defaultMemberUniqueName="[S_03_02 - Off-balance sheet items - List of unlimited guarantees received by the undertaking].[Name of provider of guarantee].[All]" allUniqueName="[S_03_02 - Off-balance sheet items - List of unlimited guarantees received by the undertaking].[Name of provider of guarantee].[All]" dimensionUniqueName="[S_03_02 - Off-balance sheet items - List of unlimited guarantees received by the undertaking]" displayFolder="" count="0" unbalanced="0"/>
    <cacheHierarchy uniqueName="[S_03_02 - Off-balance sheet items - List of unlimited guarantees received by the undertaking].[Provider of guarantee belonging to the same group]" caption="Provider of guarantee belonging to the same group" attribute="1" defaultMemberUniqueName="[S_03_02 - Off-balance sheet items - List of unlimited guarantees received by the undertaking].[Provider of guarantee belonging to the same group].[All]" allUniqueName="[S_03_02 - Off-balance sheet items - List of unlimited guarantees received by the undertaking].[Provider of guarantee belonging to the same group].[All]" dimensionUniqueName="[S_03_02 - Off-balance sheet items - List of unlimited guarantees received by the undertaking]" displayFolder="" count="0" unbalanced="0"/>
    <cacheHierarchy uniqueName="[S_03_02 - Off-balance sheet items - List of unlimited guarantees received by the undertaking].[Specific triggering event(s) of guarantee]" caption="Specific triggering event(s) of guarantee" attribute="1" defaultMemberUniqueName="[S_03_02 - Off-balance sheet items - List of unlimited guarantees received by the undertaking].[Specific triggering event(s) of guarantee].[All]" allUniqueName="[S_03_02 - Off-balance sheet items - List of unlimited guarantees received by the undertaking].[Specific triggering event(s) of guarantee].[All]" dimensionUniqueName="[S_03_02 - Off-balance sheet items - List of unlimited guarantees received by the undertaking]" displayFolder="" count="0" unbalanced="0"/>
    <cacheHierarchy uniqueName="[S_03_02 - Off-balance sheet items - List of unlimited guarantees received by the undertaking].[Triggering event(s) of guarantee]" caption="Triggering event(s) of guarantee" attribute="1" defaultMemberUniqueName="[S_03_02 - Off-balance sheet items - List of unlimited guarantees received by the undertaking].[Triggering event(s) of guarantee].[All]" allUniqueName="[S_03_02 - Off-balance sheet items - List of unlimited guarantees received by the undertaking].[Triggering event(s) of guarantee].[All]" dimensionUniqueName="[S_03_02 - Off-balance sheet items - List of unlimited guarantees received by the undertaking]" displayFolder="" count="0" unbalanced="0"/>
    <cacheHierarchy uniqueName="[S_03_03 - Off-balance sheet items - List of unlimited guarantees provided by the undertaking].[Code and type of code of receiver of guarantee]" caption="Code and type of code of receiver of guarantee" attribute="1" defaultMemberUniqueName="[S_03_03 - Off-balance sheet items - List of unlimited guarantees provided by the undertaking].[Code and type of code of receiver of guarantee].[All]" allUniqueName="[S_03_03 - Off-balance sheet items - List of unlimited guarantees provided by the undertaking].[Code and type of code of receiver of guarantee].[All]" dimensionUniqueName="[S_03_03 - Off-balance sheet items - List of unlimited guarantees provided by the undertaking]" displayFolder="" count="0" unbalanced="0"/>
    <cacheHierarchy uniqueName="[S_03_03 - Off-balance sheet items - List of unlimited guarantees provided by the undertaking].[Code of guarantee]" caption="Code of guarantee" attribute="1" defaultMemberUniqueName="[S_03_03 - Off-balance sheet items - List of unlimited guarantees provided by the undertaking].[Code of guarantee].[All]" allUniqueName="[S_03_03 - Off-balance sheet items - List of unlimited guarantees provided by the undertaking].[Code of guarantee].[All]" dimensionUniqueName="[S_03_03 - Off-balance sheet items - List of unlimited guarantees provided by the undertaking]" displayFolder="" count="0" unbalanced="0"/>
    <cacheHierarchy uniqueName="[S_03_03 - Off-balance sheet items - List of unlimited guarantees provided by the undertaking].[Effective date of guarantee]" caption="Effective date of guarantee" attribute="1" defaultMemberUniqueName="[S_03_03 - Off-balance sheet items - List of unlimited guarantees provided by the undertaking].[Effective date of guarantee].[All]" allUniqueName="[S_03_03 - Off-balance sheet items - List of unlimited guarantees provided by the undertaking].[Effective date of guarantee].[All]" dimensionUniqueName="[S_03_03 - Off-balance sheet items - List of unlimited guarantees provided by the undertaking]" displayFolder="" count="0" unbalanced="0"/>
    <cacheHierarchy uniqueName="[S_03_03 - Off-balance sheet items - List of unlimited guarantees provided by the undertaking].[Name of receiver of guarantee]" caption="Name of receiver of guarantee" attribute="1" defaultMemberUniqueName="[S_03_03 - Off-balance sheet items - List of unlimited guarantees provided by the undertaking].[Name of receiver of guarantee].[All]" allUniqueName="[S_03_03 - Off-balance sheet items - List of unlimited guarantees provided by the undertaking].[Name of receiver of guarantee].[All]" dimensionUniqueName="[S_03_03 - Off-balance sheet items - List of unlimited guarantees provided by the undertaking]" displayFolder="" count="0" unbalanced="0"/>
    <cacheHierarchy uniqueName="[S_03_03 - Off-balance sheet items - List of unlimited guarantees provided by the undertaking].[Receiver of guarantee belonging to the same group]" caption="Receiver of guarantee belonging to the same group" attribute="1" defaultMemberUniqueName="[S_03_03 - Off-balance sheet items - List of unlimited guarantees provided by the undertaking].[Receiver of guarantee belonging to the same group].[All]" allUniqueName="[S_03_03 - Off-balance sheet items - List of unlimited guarantees provided by the undertaking].[Receiver of guarantee belonging to the same group].[All]" dimensionUniqueName="[S_03_03 - Off-balance sheet items - List of unlimited guarantees provided by the undertaking]" displayFolder="" count="0" unbalanced="0"/>
    <cacheHierarchy uniqueName="[S_03_03 - Off-balance sheet items - List of unlimited guarantees provided by the undertaking].[Specific triggering event(s) of guarantee]" caption="Specific triggering event(s) of guarantee" attribute="1" defaultMemberUniqueName="[S_03_03 - Off-balance sheet items - List of unlimited guarantees provided by the undertaking].[Specific triggering event(s) of guarantee].[All]" allUniqueName="[S_03_03 - Off-balance sheet items - List of unlimited guarantees provided by the undertaking].[Specific triggering event(s) of guarantee].[All]" dimensionUniqueName="[S_03_03 - Off-balance sheet items - List of unlimited guarantees provided by the undertaking]" displayFolder="" count="0" unbalanced="0"/>
    <cacheHierarchy uniqueName="[S_03_03 - Off-balance sheet items - List of unlimited guarantees provided by the undertaking].[Triggering event(s) of guarantee]" caption="Triggering event(s) of guarantee" attribute="1" defaultMemberUniqueName="[S_03_03 - Off-balance sheet items - List of unlimited guarantees provided by the undertaking].[Triggering event(s) of guarantee].[All]" allUniqueName="[S_03_03 - Off-balance sheet items - List of unlimited guarantees provided by the undertaking].[Triggering event(s) of guarantee].[All]" dimensionUniqueName="[S_03_03 - Off-balance sheet items - List of unlimited guarantees provided by the undertaking]" displayFolder="" count="0" unbalanced="0"/>
    <cacheHierarchy uniqueName="[S_04_01_XX_01 - Activity by country].[Line of business]" caption="Line of business" attribute="1" defaultMemberUniqueName="[S_04_01_XX_01 - Activity by country].[Line of business].[All]" allUniqueName="[S_04_01_XX_01 - Activity by country].[Line of business].[All]" dimensionUniqueName="[S_04_01_XX_01 - Activity by country]" displayFolder="" count="0" unbalanced="0"/>
    <cacheHierarchy uniqueName="[S_04_01_XX_01 - Activity by country].[X - Column code]" caption="X - Column code" attribute="1" defaultMemberUniqueName="[S_04_01_XX_01 - Activity by country].[X - Column code].[All]" allUniqueName="[S_04_01_XX_01 - Activity by country].[X - Column code].[All]" dimensionUniqueName="[S_04_01_XX_01 - Activity by country]" displayFolder="" count="0" unbalanced="0"/>
    <cacheHierarchy uniqueName="[S_04_01_XX_01 - Activity by country].[X - Column name]" caption="X - Column name" attribute="1" defaultMemberUniqueName="[S_04_01_XX_01 - Activity by country].[X - Column name].[All]" allUniqueName="[S_04_01_XX_01 - Activity by country].[X - Column name].[All]" dimensionUniqueName="[S_04_01_XX_01 - Activity by country]" displayFolder="" count="0" unbalanced="0"/>
    <cacheHierarchy uniqueName="[S_04_01_XX_01 - Activity by country].[Y - Row code]" caption="Y - Row code" attribute="1" defaultMemberUniqueName="[S_04_01_XX_01 - Activity by country].[Y - Row code].[All]" allUniqueName="[S_04_01_XX_01 - Activity by country].[Y - Row code].[All]" dimensionUniqueName="[S_04_01_XX_01 - Activity by country]" displayFolder="" count="0" unbalanced="0"/>
    <cacheHierarchy uniqueName="[S_04_01_XX_01 - Activity by country].[Y - Row name]" caption="Y - Row name" attribute="1" defaultMemberUniqueName="[S_04_01_XX_01 - Activity by country].[Y - Row name].[All]" allUniqueName="[S_04_01_XX_01 - Activity by country].[Y - Row name].[All]" dimensionUniqueName="[S_04_01_XX_01 - Activity by country]" displayFolder="" count="0" unbalanced="0"/>
    <cacheHierarchy uniqueName="[S_04_01_XX_02-03 - Activity by country].[EEA member]" caption="EEA member" attribute="1" defaultMemberUniqueName="[S_04_01_XX_02-03 - Activity by country].[EEA member].[All]" allUniqueName="[S_04_01_XX_02-03 - Activity by country].[EEA member].[All]" dimensionUniqueName="[S_04_01_XX_02-03 - Activity by country]" displayFolder="" count="0" unbalanced="0"/>
    <cacheHierarchy uniqueName="[S_04_01_XX_02-03 - Activity by country].[Line of business]" caption="Line of business" attribute="1" defaultMemberUniqueName="[S_04_01_XX_02-03 - Activity by country].[Line of business].[All]" allUniqueName="[S_04_01_XX_02-03 - Activity by country].[Line of business].[All]" dimensionUniqueName="[S_04_01_XX_02-03 - Activity by country]" displayFolder="" count="0" unbalanced="0"/>
    <cacheHierarchy uniqueName="[S_04_01_XX_02-03 - Activity by country].[X - Column code]" caption="X - Column code" attribute="1" defaultMemberUniqueName="[S_04_01_XX_02-03 - Activity by country].[X - Column code].[All]" allUniqueName="[S_04_01_XX_02-03 - Activity by country].[X - Column code].[All]" dimensionUniqueName="[S_04_01_XX_02-03 - Activity by country]" displayFolder="" count="0" unbalanced="0"/>
    <cacheHierarchy uniqueName="[S_04_01_XX_02-03 - Activity by country].[X - Column name]" caption="X - Column name" attribute="1" defaultMemberUniqueName="[S_04_01_XX_02-03 - Activity by country].[X - Column name].[All]" allUniqueName="[S_04_01_XX_02-03 - Activity by country].[X - Column name].[All]" dimensionUniqueName="[S_04_01_XX_02-03 - Activity by country]" displayFolder="" count="0" unbalanced="0"/>
    <cacheHierarchy uniqueName="[S_04_01_XX_02-03 - Activity by country].[Y - Row code]" caption="Y - Row code" attribute="1" defaultMemberUniqueName="[S_04_01_XX_02-03 - Activity by country].[Y - Row code].[All]" allUniqueName="[S_04_01_XX_02-03 - Activity by country].[Y - Row code].[All]" dimensionUniqueName="[S_04_01_XX_02-03 - Activity by country]" displayFolder="" count="0" unbalanced="0"/>
    <cacheHierarchy uniqueName="[S_04_01_XX_02-03 - Activity by country].[Y - Row name]" caption="Y - Row name" attribute="1" defaultMemberUniqueName="[S_04_01_XX_02-03 - Activity by country].[Y - Row name].[All]" allUniqueName="[S_04_01_XX_02-03 - Activity by country].[Y - Row name].[All]" dimensionUniqueName="[S_04_01_XX_02-03 - Activity by country]" displayFolder="" count="0" unbalanced="0"/>
    <cacheHierarchy uniqueName="[S_04_01_XX_04 - Activity by country].[Line of business]" caption="Line of business" attribute="1" defaultMemberUniqueName="[S_04_01_XX_04 - Activity by country].[Line of business].[All]" allUniqueName="[S_04_01_XX_04 - Activity by country].[Line of business].[All]" dimensionUniqueName="[S_04_01_XX_04 - Activity by country]" displayFolder="" count="0" unbalanced="0"/>
    <cacheHierarchy uniqueName="[S_04_01_XX_04 - Activity by country].[Non-EEA member]" caption="Non-EEA member" attribute="1" defaultMemberUniqueName="[S_04_01_XX_04 - Activity by country].[Non-EEA member].[All]" allUniqueName="[S_04_01_XX_04 - Activity by country].[Non-EEA member].[All]" dimensionUniqueName="[S_04_01_XX_04 - Activity by country]" displayFolder="" count="0" unbalanced="0"/>
    <cacheHierarchy uniqueName="[S_04_01_XX_04 - Activity by country].[X - Column code]" caption="X - Column code" attribute="1" defaultMemberUniqueName="[S_04_01_XX_04 - Activity by country].[X - Column code].[All]" allUniqueName="[S_04_01_XX_04 - Activity by country].[X - Column code].[All]" dimensionUniqueName="[S_04_01_XX_04 - Activity by country]" displayFolder="" count="0" unbalanced="0"/>
    <cacheHierarchy uniqueName="[S_04_01_XX_04 - Activity by country].[X - Column name]" caption="X - Column name" attribute="1" defaultMemberUniqueName="[S_04_01_XX_04 - Activity by country].[X - Column name].[All]" allUniqueName="[S_04_01_XX_04 - Activity by country].[X - Column name].[All]" dimensionUniqueName="[S_04_01_XX_04 - Activity by country]" displayFolder="" count="0" unbalanced="0"/>
    <cacheHierarchy uniqueName="[S_04_01_XX_04 - Activity by country].[Y - Row code]" caption="Y - Row code" attribute="1" defaultMemberUniqueName="[S_04_01_XX_04 - Activity by country].[Y - Row code].[All]" allUniqueName="[S_04_01_XX_04 - Activity by country].[Y - Row code].[All]" dimensionUniqueName="[S_04_01_XX_04 - Activity by country]" displayFolder="" count="0" unbalanced="0"/>
    <cacheHierarchy uniqueName="[S_04_01_XX_04 - Activity by country].[Y - Row name]" caption="Y - Row name" attribute="1" defaultMemberUniqueName="[S_04_01_XX_04 - Activity by country].[Y - Row name].[All]" allUniqueName="[S_04_01_XX_04 - Activity by country].[Y - Row name].[All]" dimensionUniqueName="[S_04_01_XX_04 - Activity by country]" displayFolder="" count="0" unbalanced="0"/>
    <cacheHierarchy uniqueName="[S_04_02_XX_01 - Information on class 10 in Part A of Annex I of Solvency II Directive].[X - Column code]" caption="X - Column code" attribute="1" defaultMemberUniqueName="[S_04_02_XX_01 - Information on class 10 in Part A of Annex I of Solvency II Directive].[X - Column code].[All]" allUniqueName="[S_04_02_XX_01 - Information on class 10 in Part A of Annex I of Solvency II Directive].[X - Column code].[All]" dimensionUniqueName="[S_04_02_XX_01 - Information on class 10 in Part A of Annex I of Solvency II Directive]" displayFolder="" count="0" unbalanced="0"/>
    <cacheHierarchy uniqueName="[S_04_02_XX_01 - Information on class 10 in Part A of Annex I of Solvency II Directive].[X - Column name]" caption="X - Column name" attribute="1" defaultMemberUniqueName="[S_04_02_XX_01 - Information on class 10 in Part A of Annex I of Solvency II Directive].[X - Column name].[All]" allUniqueName="[S_04_02_XX_01 - Information on class 10 in Part A of Annex I of Solvency II Directive].[X - Column name].[All]" dimensionUniqueName="[S_04_02_XX_01 - Information on class 10 in Part A of Annex I of Solvency II Directive]" displayFolder="" count="0" unbalanced="0"/>
    <cacheHierarchy uniqueName="[S_04_02_XX_01 - Information on class 10 in Part A of Annex I of Solvency II Directive].[Y - Row code]" caption="Y - Row code" attribute="1" defaultMemberUniqueName="[S_04_02_XX_01 - Information on class 10 in Part A of Annex I of Solvency II Directive].[Y - Row code].[All]" allUniqueName="[S_04_02_XX_01 - Information on class 10 in Part A of Annex I of Solvency II Directive].[Y - Row code].[All]" dimensionUniqueName="[S_04_02_XX_01 - Information on class 10 in Part A of Annex I of Solvency II Directive]" displayFolder="" count="0" unbalanced="0"/>
    <cacheHierarchy uniqueName="[S_04_02_XX_01 - Information on class 10 in Part A of Annex I of Solvency II Directive].[Y - Row name]" caption="Y - Row name" attribute="1" defaultMemberUniqueName="[S_04_02_XX_01 - Information on class 10 in Part A of Annex I of Solvency II Directive].[Y - Row name].[All]" allUniqueName="[S_04_02_XX_01 - Information on class 10 in Part A of Annex I of Solvency II Directive].[Y - Row name].[All]" dimensionUniqueName="[S_04_02_XX_01 - Information on class 10 in Part A of Annex I of Solvency II Directive]" displayFolder="" count="0" unbalanced="0"/>
    <cacheHierarchy uniqueName="[S_04_02_XX_02 - Information on class 10 in Part A of Annex I of Solvency II Directive].[EEA member]" caption="EEA member" attribute="1" defaultMemberUniqueName="[S_04_02_XX_02 - Information on class 10 in Part A of Annex I of Solvency II Directive].[EEA member].[All]" allUniqueName="[S_04_02_XX_02 - Information on class 10 in Part A of Annex I of Solvency II Directive].[EEA member].[All]" dimensionUniqueName="[S_04_02_XX_02 - Information on class 10 in Part A of Annex I of Solvency II Directive]" displayFolder="" count="0" unbalanced="0"/>
    <cacheHierarchy uniqueName="[S_04_02_XX_02 - Information on class 10 in Part A of Annex I of Solvency II Directive].[X - Column code]" caption="X - Column code" attribute="1" defaultMemberUniqueName="[S_04_02_XX_02 - Information on class 10 in Part A of Annex I of Solvency II Directive].[X - Column code].[All]" allUniqueName="[S_04_02_XX_02 - Information on class 10 in Part A of Annex I of Solvency II Directive].[X - Column code].[All]" dimensionUniqueName="[S_04_02_XX_02 - Information on class 10 in Part A of Annex I of Solvency II Directive]" displayFolder="" count="0" unbalanced="0"/>
    <cacheHierarchy uniqueName="[S_04_02_XX_02 - Information on class 10 in Part A of Annex I of Solvency II Directive].[X - Column name]" caption="X - Column name" attribute="1" defaultMemberUniqueName="[S_04_02_XX_02 - Information on class 10 in Part A of Annex I of Solvency II Directive].[X - Column name].[All]" allUniqueName="[S_04_02_XX_02 - Information on class 10 in Part A of Annex I of Solvency II Directive].[X - Column name].[All]" dimensionUniqueName="[S_04_02_XX_02 - Information on class 10 in Part A of Annex I of Solvency II Directive]" displayFolder="" count="0" unbalanced="0"/>
    <cacheHierarchy uniqueName="[S_04_02_XX_02 - Information on class 10 in Part A of Annex I of Solvency II Directive].[Y - Row code]" caption="Y - Row code" attribute="1" defaultMemberUniqueName="[S_04_02_XX_02 - Information on class 10 in Part A of Annex I of Solvency II Directive].[Y - Row code].[All]" allUniqueName="[S_04_02_XX_02 - Information on class 10 in Part A of Annex I of Solvency II Directive].[Y - Row code].[All]" dimensionUniqueName="[S_04_02_XX_02 - Information on class 10 in Part A of Annex I of Solvency II Directive]" displayFolder="" count="0" unbalanced="0"/>
    <cacheHierarchy uniqueName="[S_04_02_XX_02 - Information on class 10 in Part A of Annex I of Solvency II Directive].[Y - Row name]" caption="Y - Row name" attribute="1" defaultMemberUniqueName="[S_04_02_XX_02 - Information on class 10 in Part A of Annex I of Solvency II Directive].[Y - Row name].[All]" allUniqueName="[S_04_02_XX_02 - Information on class 10 in Part A of Annex I of Solvency II Directive].[Y - Row name].[All]" dimensionUniqueName="[S_04_02_XX_02 - Information on class 10 in Part A of Annex I of Solvency II Directive]" displayFolder="" count="0" unbalanced="0"/>
    <cacheHierarchy uniqueName="[S_05_01 - Premiums and claims and expenses by line of business].[X - Column code]" caption="X - Column code" attribute="1" defaultMemberUniqueName="[S_05_01 - Premiums and claims and expenses by line of business].[X - Column code].[All]" allUniqueName="[S_05_01 - Premiums and claims and expenses by line of business].[X - Column code].[All]" dimensionUniqueName="[S_05_01 - Premiums and claims and expenses by line of business]" displayFolder="" count="0" unbalanced="0"/>
    <cacheHierarchy uniqueName="[S_05_01 - Premiums and claims and expenses by line of business].[X - Column name]" caption="X - Column name" attribute="1" defaultMemberUniqueName="[S_05_01 - Premiums and claims and expenses by line of business].[X - Column name].[All]" allUniqueName="[S_05_01 - Premiums and claims and expenses by line of business].[X - Column name].[All]" dimensionUniqueName="[S_05_01 - Premiums and claims and expenses by line of business]" displayFolder="" count="0" unbalanced="0"/>
    <cacheHierarchy uniqueName="[S_05_01 - Premiums and claims and expenses by line of business].[Y - Row code]" caption="Y - Row code" attribute="1" defaultMemberUniqueName="[S_05_01 - Premiums and claims and expenses by line of business].[Y - Row code].[All]" allUniqueName="[S_05_01 - Premiums and claims and expenses by line of business].[Y - Row code].[All]" dimensionUniqueName="[S_05_01 - Premiums and claims and expenses by line of business]" displayFolder="" count="0" unbalanced="0"/>
    <cacheHierarchy uniqueName="[S_05_01 - Premiums and claims and expenses by line of business].[Y - Row name]" caption="Y - Row name" attribute="1" defaultMemberUniqueName="[S_05_01 - Premiums and claims and expenses by line of business].[Y - Row name].[All]" allUniqueName="[S_05_01 - Premiums and claims and expenses by line of business].[Y - Row name].[All]" dimensionUniqueName="[S_05_01 - Premiums and claims and expenses by line of business]" displayFolder="" count="0" unbalanced="0"/>
    <cacheHierarchy uniqueName="[S_05_02_XX_01-03-04-06 - Premiums and claims and expenses by country].[X - Column code]" caption="X - Column code" attribute="1" defaultMemberUniqueName="[S_05_02_XX_01-03-04-06 - Premiums and claims and expenses by country].[X - Column code].[All]" allUniqueName="[S_05_02_XX_01-03-04-06 - Premiums and claims and expenses by country].[X - Column code].[All]" dimensionUniqueName="[S_05_02_XX_01-03-04-06 - Premiums and claims and expenses by country]" displayFolder="" count="0" unbalanced="0"/>
    <cacheHierarchy uniqueName="[S_05_02_XX_01-03-04-06 - Premiums and claims and expenses by country].[X - Column name]" caption="X - Column name" attribute="1" defaultMemberUniqueName="[S_05_02_XX_01-03-04-06 - Premiums and claims and expenses by country].[X - Column name].[All]" allUniqueName="[S_05_02_XX_01-03-04-06 - Premiums and claims and expenses by country].[X - Column name].[All]" dimensionUniqueName="[S_05_02_XX_01-03-04-06 - Premiums and claims and expenses by country]" displayFolder="" count="0" unbalanced="0"/>
    <cacheHierarchy uniqueName="[S_05_02_XX_01-03-04-06 - Premiums and claims and expenses by country].[Y - Row code]" caption="Y - Row code" attribute="1" defaultMemberUniqueName="[S_05_02_XX_01-03-04-06 - Premiums and claims and expenses by country].[Y - Row code].[All]" allUniqueName="[S_05_02_XX_01-03-04-06 - Premiums and claims and expenses by country].[Y - Row code].[All]" dimensionUniqueName="[S_05_02_XX_01-03-04-06 - Premiums and claims and expenses by country]" displayFolder="" count="0" unbalanced="0"/>
    <cacheHierarchy uniqueName="[S_05_02_XX_01-03-04-06 - Premiums and claims and expenses by country].[Y - Row name]" caption="Y - Row name" attribute="1" defaultMemberUniqueName="[S_05_02_XX_01-03-04-06 - Premiums and claims and expenses by country].[Y - Row name].[All]" allUniqueName="[S_05_02_XX_01-03-04-06 - Premiums and claims and expenses by country].[Y - Row name].[All]" dimensionUniqueName="[S_05_02_XX_01-03-04-06 - Premiums and claims and expenses by country]" displayFolder="" count="0" unbalanced="0"/>
    <cacheHierarchy uniqueName="[S_05_02_XX_02-05 - Premiums and claims and expenses by country].[Country]" caption="Country" attribute="1" defaultMemberUniqueName="[S_05_02_XX_02-05 - Premiums and claims and expenses by country].[Country].[All]" allUniqueName="[S_05_02_XX_02-05 - Premiums and claims and expenses by country].[Country].[All]" dimensionUniqueName="[S_05_02_XX_02-05 - Premiums and claims and expenses by country]" displayFolder="" count="0" unbalanced="0"/>
    <cacheHierarchy uniqueName="[S_05_02_XX_02-05 - Premiums and claims and expenses by country].[X - Column code]" caption="X - Column code" attribute="1" defaultMemberUniqueName="[S_05_02_XX_02-05 - Premiums and claims and expenses by country].[X - Column code].[All]" allUniqueName="[S_05_02_XX_02-05 - Premiums and claims and expenses by country].[X - Column code].[All]" dimensionUniqueName="[S_05_02_XX_02-05 - Premiums and claims and expenses by country]" displayFolder="" count="0" unbalanced="0"/>
    <cacheHierarchy uniqueName="[S_05_02_XX_02-05 - Premiums and claims and expenses by country].[X - Column name]" caption="X - Column name" attribute="1" defaultMemberUniqueName="[S_05_02_XX_02-05 - Premiums and claims and expenses by country].[X - Column name].[All]" allUniqueName="[S_05_02_XX_02-05 - Premiums and claims and expenses by country].[X - Column name].[All]" dimensionUniqueName="[S_05_02_XX_02-05 - Premiums and claims and expenses by country]" displayFolder="" count="0" unbalanced="0"/>
    <cacheHierarchy uniqueName="[S_05_02_XX_02-05 - Premiums and claims and expenses by country].[Y - Row code]" caption="Y - Row code" attribute="1" defaultMemberUniqueName="[S_05_02_XX_02-05 - Premiums and claims and expenses by country].[Y - Row code].[All]" allUniqueName="[S_05_02_XX_02-05 - Premiums and claims and expenses by country].[Y - Row code].[All]" dimensionUniqueName="[S_05_02_XX_02-05 - Premiums and claims and expenses by country]" displayFolder="" count="0" unbalanced="0"/>
    <cacheHierarchy uniqueName="[S_05_02_XX_02-05 - Premiums and claims and expenses by country].[Y - Row name]" caption="Y - Row name" attribute="1" defaultMemberUniqueName="[S_05_02_XX_02-05 - Premiums and claims and expenses by country].[Y - Row name].[All]" allUniqueName="[S_05_02_XX_02-05 - Premiums and claims and expenses by country].[Y - Row name].[All]" dimensionUniqueName="[S_05_02_XX_02-05 - Premiums and claims and expenses by country]" displayFolder="" count="0" unbalanced="0"/>
    <cacheHierarchy uniqueName="[S_06_01 - Summary of assets].[X - Column code]" caption="X - Column code" attribute="1" defaultMemberUniqueName="[S_06_01 - Summary of assets].[X - Column code].[All]" allUniqueName="[S_06_01 - Summary of assets].[X - Column code].[All]" dimensionUniqueName="[S_06_01 - Summary of assets]" displayFolder="" count="0" unbalanced="0"/>
    <cacheHierarchy uniqueName="[S_06_01 - Summary of assets].[X - Column name]" caption="X - Column name" attribute="1" defaultMemberUniqueName="[S_06_01 - Summary of assets].[X - Column name].[All]" allUniqueName="[S_06_01 - Summary of assets].[X - Column name].[All]" dimensionUniqueName="[S_06_01 - Summary of assets]" displayFolder="" count="0" unbalanced="0"/>
    <cacheHierarchy uniqueName="[S_06_01 - Summary of assets].[Y - Row code]" caption="Y - Row code" attribute="1" defaultMemberUniqueName="[S_06_01 - Summary of assets].[Y - Row code].[All]" allUniqueName="[S_06_01 - Summary of assets].[Y - Row code].[All]" dimensionUniqueName="[S_06_01 - Summary of assets]" displayFolder="" count="0" unbalanced="0"/>
    <cacheHierarchy uniqueName="[S_06_01 - Summary of assets].[Y - Row name]" caption="Y - Row name" attribute="1" defaultMemberUniqueName="[S_06_01 - Summary of assets].[Y - Row name].[All]" allUniqueName="[S_06_01 - Summary of assets].[Y - Row name].[All]" dimensionUniqueName="[S_06_01 - Summary of assets]" displayFolder="" count="0" unbalanced="0"/>
    <cacheHierarchy uniqueName="[S_06_02 - List of assets].[Asset held in unit-linked and index-linked contracts]" caption="Asset held in unit-linked and index-linked contracts" attribute="1" defaultMemberUniqueName="[S_06_02 - List of assets].[Asset held in unit-linked and index-linked contracts].[All]" allUniqueName="[S_06_02 - List of assets].[Asset held in unit-linked and index-linked contracts].[All]" dimensionUniqueName="[S_06_02 - List of assets]" displayFolder="" count="0" unbalanced="0"/>
    <cacheHierarchy uniqueName="[S_06_02 - List of assets].[Asset ID code and type of code]" caption="Asset ID code and type of code" attribute="1" defaultMemberUniqueName="[S_06_02 - List of assets].[Asset ID code and type of code].[All]" allUniqueName="[S_06_02 - List of assets].[Asset ID code and type of code].[All]" dimensionUniqueName="[S_06_02 - List of assets]" displayFolder="" count="0" unbalanced="0"/>
    <cacheHierarchy uniqueName="[S_06_02 - List of assets].[Asset pledged as collateral]" caption="Asset pledged as collateral" attribute="1" defaultMemberUniqueName="[S_06_02 - List of assets].[Asset pledged as collateral].[All]" allUniqueName="[S_06_02 - List of assets].[Asset pledged as collateral].[All]" dimensionUniqueName="[S_06_02 - List of assets]" displayFolder="" count="0" unbalanced="0"/>
    <cacheHierarchy uniqueName="[S_06_02 - List of assets].[CIC]" caption="CIC" attribute="1" defaultMemberUniqueName="[S_06_02 - List of assets].[CIC].[All]" allUniqueName="[S_06_02 - List of assets].[CIC].[All]" dimensionUniqueName="[S_06_02 - List of assets]" displayFolder="" count="0" unbalanced="0"/>
    <cacheHierarchy uniqueName="[S_06_02 - List of assets].[CIC - Category name]" caption="CIC - Category name" attribute="1" defaultMemberUniqueName="[S_06_02 - List of assets].[CIC - Category name].[All]" allUniqueName="[S_06_02 - List of assets].[CIC - Category name].[All]" dimensionUniqueName="[S_06_02 - List of assets]" displayFolder="" count="0" unbalanced="0"/>
    <cacheHierarchy uniqueName="[S_06_02 - List of assets].[CIC - Category number]" caption="CIC - Category number" attribute="1" defaultMemberUniqueName="[S_06_02 - List of assets].[CIC - Category number].[All]" allUniqueName="[S_06_02 - List of assets].[CIC - Category number].[All]" dimensionUniqueName="[S_06_02 - List of assets]" displayFolder="" count="0" unbalanced="0"/>
    <cacheHierarchy uniqueName="[S_06_02 - List of assets].[CIC - Country code]" caption="CIC - Country code" attribute="1" defaultMemberUniqueName="[S_06_02 - List of assets].[CIC - Country code].[All]" allUniqueName="[S_06_02 - List of assets].[CIC - Country code].[All]" dimensionUniqueName="[S_06_02 - List of assets]" displayFolder="" count="0" unbalanced="0"/>
    <cacheHierarchy uniqueName="[S_06_02 - List of assets].[CIC - Sub-category name]" caption="CIC - Sub-category name" attribute="1" defaultMemberUniqueName="[S_06_02 - List of assets].[CIC - Sub-category name].[All]" allUniqueName="[S_06_02 - List of assets].[CIC - Sub-category name].[All]" dimensionUniqueName="[S_06_02 - List of assets]" displayFolder="" count="0" unbalanced="0"/>
    <cacheHierarchy uniqueName="[S_06_02 - List of assets].[CIC - Sub-category number]" caption="CIC - Sub-category number" attribute="1" defaultMemberUniqueName="[S_06_02 - List of assets].[CIC - Sub-category number].[All]" allUniqueName="[S_06_02 - List of assets].[CIC - Sub-category number].[All]" dimensionUniqueName="[S_06_02 - List of assets]" displayFolder="" count="0" unbalanced="0"/>
    <cacheHierarchy uniqueName="[S_06_02 - List of assets].[Confirmation that there are no rights of set off]" caption="Confirmation that there are no rights of set off" attribute="1" defaultMemberUniqueName="[S_06_02 - List of assets].[Confirmation that there are no rights of set off].[All]" allUniqueName="[S_06_02 - List of assets].[Confirmation that there are no rights of set off].[All]" dimensionUniqueName="[S_06_02 - List of assets]" displayFolder="" count="0" unbalanced="0"/>
    <cacheHierarchy uniqueName="[S_06_02 - List of assets].[Country of custody]" caption="Country of custody" attribute="1" defaultMemberUniqueName="[S_06_02 - List of assets].[Country of custody].[All]" allUniqueName="[S_06_02 - List of assets].[Country of custody].[All]" dimensionUniqueName="[S_06_02 - List of assets]" displayFolder="" count="0" unbalanced="0"/>
    <cacheHierarchy uniqueName="[S_06_02 - List of assets].[Credit quality step]" caption="Credit quality step" attribute="1" defaultMemberUniqueName="[S_06_02 - List of assets].[Credit quality step].[All]" allUniqueName="[S_06_02 - List of assets].[Credit quality step].[All]" dimensionUniqueName="[S_06_02 - List of assets]" displayFolder="" count="0" unbalanced="0"/>
    <cacheHierarchy uniqueName="[S_06_02 - List of assets].[Currency]" caption="Currency" attribute="1" defaultMemberUniqueName="[S_06_02 - List of assets].[Currency].[All]" allUniqueName="[S_06_02 - List of assets].[Currency].[All]" dimensionUniqueName="[S_06_02 - List of assets]" displayFolder="" count="0" unbalanced="0"/>
    <cacheHierarchy uniqueName="[S_06_02 - List of assets].[Custodian]" caption="Custodian" attribute="1" defaultMemberUniqueName="[S_06_02 - List of assets].[Custodian].[All]" allUniqueName="[S_06_02 - List of assets].[Custodian].[All]" dimensionUniqueName="[S_06_02 - List of assets]" displayFolder="" count="0" unbalanced="0"/>
    <cacheHierarchy uniqueName="[S_06_02 - List of assets].[Deposit lodged as security in accordance with Article 162 2(e)]" caption="Deposit lodged as security in accordance with Article 162 2(e)" attribute="1" defaultMemberUniqueName="[S_06_02 - List of assets].[Deposit lodged as security in accordance with Article 162 2(e)].[All]" allUniqueName="[S_06_02 - List of assets].[Deposit lodged as security in accordance with Article 162 2(e)].[All]" dimensionUniqueName="[S_06_02 - List of assets]" displayFolder="" count="0" unbalanced="0"/>
    <cacheHierarchy uniqueName="[S_06_02 - List of assets].[External rating]" caption="External rating" attribute="1" defaultMemberUniqueName="[S_06_02 - List of assets].[External rating].[All]" allUniqueName="[S_06_02 - List of assets].[External rating].[All]" dimensionUniqueName="[S_06_02 - List of assets]" displayFolder="" count="0" unbalanced="0"/>
    <cacheHierarchy uniqueName="[S_06_02 - List of assets].[Fund number]" caption="Fund number" attribute="1" defaultMemberUniqueName="[S_06_02 - List of assets].[Fund number].[All]" allUniqueName="[S_06_02 - List of assets].[Fund number].[All]" dimensionUniqueName="[S_06_02 - List of assets]" displayFolder="" count="0" unbalanced="0"/>
    <cacheHierarchy uniqueName="[S_06_02 - List of assets].[Holdings in related undertakings including participations]" caption="Holdings in related undertakings including participations" attribute="1" defaultMemberUniqueName="[S_06_02 - List of assets].[Holdings in related undertakings including participations].[All]" allUniqueName="[S_06_02 - List of assets].[Holdings in related undertakings including participations].[All]" dimensionUniqueName="[S_06_02 - List of assets]" displayFolder="" count="0" unbalanced="0"/>
    <cacheHierarchy uniqueName="[S_06_02 - List of assets].[Identification code and type of code of the undertaking]" caption="Identification code and type of code of the undertaking" attribute="1" defaultMemberUniqueName="[S_06_02 - List of assets].[Identification code and type of code of the undertaking].[All]" allUniqueName="[S_06_02 - List of assets].[Identification code and type of code of the undertaking].[All]" dimensionUniqueName="[S_06_02 - List of assets]" displayFolder="" count="0" unbalanced="0"/>
    <cacheHierarchy uniqueName="[S_06_02 - List of assets].[Infrastructure investment]" caption="Infrastructure investment" attribute="1" defaultMemberUniqueName="[S_06_02 - List of assets].[Infrastructure investment].[All]" allUniqueName="[S_06_02 - List of assets].[Infrastructure investment].[All]" dimensionUniqueName="[S_06_02 - List of assets]" displayFolder="" count="0" unbalanced="0"/>
    <cacheHierarchy uniqueName="[S_06_02 - List of assets].[Internal rating]" caption="Internal rating" attribute="1" defaultMemberUniqueName="[S_06_02 - List of assets].[Internal rating].[All]" allUniqueName="[S_06_02 - List of assets].[Internal rating].[All]" dimensionUniqueName="[S_06_02 - List of assets]" displayFolder="" count="0" unbalanced="0"/>
    <cacheHierarchy uniqueName="[S_06_02 - List of assets].[Issuer code and type of code]" caption="Issuer code and type of code" attribute="1" defaultMemberUniqueName="[S_06_02 - List of assets].[Issuer code and type of code].[All]" allUniqueName="[S_06_02 - List of assets].[Issuer code and type of code].[All]" dimensionUniqueName="[S_06_02 - List of assets]" displayFolder="" count="0" unbalanced="0"/>
    <cacheHierarchy uniqueName="[S_06_02 - List of assets].[Issuer country]" caption="Issuer country" attribute="1" defaultMemberUniqueName="[S_06_02 - List of assets].[Issuer country].[All]" allUniqueName="[S_06_02 - List of assets].[Issuer country].[All]" dimensionUniqueName="[S_06_02 - List of assets]" displayFolder="" count="0" unbalanced="0"/>
    <cacheHierarchy uniqueName="[S_06_02 - List of assets].[Issuer group]" caption="Issuer group" attribute="1" defaultMemberUniqueName="[S_06_02 - List of assets].[Issuer group].[All]" allUniqueName="[S_06_02 - List of assets].[Issuer group].[All]" dimensionUniqueName="[S_06_02 - List of assets]" displayFolder="" count="0" unbalanced="0"/>
    <cacheHierarchy uniqueName="[S_06_02 - List of assets].[Issuer group code and type of code]" caption="Issuer group code and type of code" attribute="1" defaultMemberUniqueName="[S_06_02 - List of assets].[Issuer group code and type of code].[All]" allUniqueName="[S_06_02 - List of assets].[Issuer group code and type of code].[All]" dimensionUniqueName="[S_06_02 - List of assets]" displayFolder="" count="0" unbalanced="0"/>
    <cacheHierarchy uniqueName="[S_06_02 - List of assets].[Issuer name]" caption="Issuer name" attribute="1" defaultMemberUniqueName="[S_06_02 - List of assets].[Issuer name].[All]" allUniqueName="[S_06_02 - List of assets].[Issuer name].[All]" dimensionUniqueName="[S_06_02 - List of assets]" displayFolder="" count="0" unbalanced="0"/>
    <cacheHierarchy uniqueName="[S_06_02 - List of assets].[Issuer sector]" caption="Issuer sector" attribute="1" defaultMemberUniqueName="[S_06_02 - List of assets].[Issuer sector].[All]" allUniqueName="[S_06_02 - List of assets].[Issuer sector].[All]" dimensionUniqueName="[S_06_02 - List of assets]" displayFolder="" count="0" unbalanced="0"/>
    <cacheHierarchy uniqueName="[S_06_02 - List of assets].[Item title]" caption="Item title" attribute="1" defaultMemberUniqueName="[S_06_02 - List of assets].[Item title].[All]" allUniqueName="[S_06_02 - List of assets].[Item title].[All]" dimensionUniqueName="[S_06_02 - List of assets]" displayFolder="" count="0" unbalanced="0"/>
    <cacheHierarchy uniqueName="[S_06_02 - List of assets].[Legal name of the undertaking]" caption="Legal name of the undertaking" attribute="1" defaultMemberUniqueName="[S_06_02 - List of assets].[Legal name of the undertaking].[All]" allUniqueName="[S_06_02 - List of assets].[Legal name of the undertaking].[All]" dimensionUniqueName="[S_06_02 - List of assets]" displayFolder="" count="0" unbalanced="0"/>
    <cacheHierarchy uniqueName="[S_06_02 - List of assets].[Line identification]" caption="Line identification" attribute="1" defaultMemberUniqueName="[S_06_02 - List of assets].[Line identification].[All]" allUniqueName="[S_06_02 - List of assets].[Line identification].[All]" dimensionUniqueName="[S_06_02 - List of assets]" displayFolder="" count="0" unbalanced="0"/>
    <cacheHierarchy uniqueName="[S_06_02 - List of assets].[Matching portfolio number]" caption="Matching portfolio number" attribute="1" defaultMemberUniqueName="[S_06_02 - List of assets].[Matching portfolio number].[All]" allUniqueName="[S_06_02 - List of assets].[Matching portfolio number].[All]" dimensionUniqueName="[S_06_02 - List of assets]" displayFolder="" count="0" unbalanced="0"/>
    <cacheHierarchy uniqueName="[S_06_02 - List of assets].[Maturity date]" caption="Maturity date" attribute="1" defaultMemberUniqueName="[S_06_02 - List of assets].[Maturity date].[All]" allUniqueName="[S_06_02 - List of assets].[Maturity date].[All]" dimensionUniqueName="[S_06_02 - List of assets]" displayFolder="" count="0" unbalanced="0"/>
    <cacheHierarchy uniqueName="[S_06_02 - List of assets].[Nominated ECAI]" caption="Nominated ECAI" attribute="1" defaultMemberUniqueName="[S_06_02 - List of assets].[Nominated ECAI].[All]" allUniqueName="[S_06_02 - List of assets].[Nominated ECAI].[All]" dimensionUniqueName="[S_06_02 - List of assets]" displayFolder="" count="0" unbalanced="0"/>
    <cacheHierarchy uniqueName="[S_06_02 - List of assets].[Portfolio]" caption="Portfolio" attribute="1" defaultMemberUniqueName="[S_06_02 - List of assets].[Portfolio].[All]" allUniqueName="[S_06_02 - List of assets].[Portfolio].[All]" dimensionUniqueName="[S_06_02 - List of assets]" displayFolder="" count="0" unbalanced="0"/>
    <cacheHierarchy uniqueName="[S_06_02 - List of assets].[S_32_01 - Country]" caption="S_32_01 - Country" attribute="1" defaultMemberUniqueName="[S_06_02 - List of assets].[S_32_01 - Country].[All]" allUniqueName="[S_06_02 - List of assets].[S_32_01 - Country].[All]" dimensionUniqueName="[S_06_02 - List of assets]" displayFolder="" count="0" unbalanced="0"/>
    <cacheHierarchy uniqueName="[S_06_02 - List of assets].[S_32_01 - Legal name of the undertaking]" caption="S_32_01 - Legal name of the undertaking" attribute="1" defaultMemberUniqueName="[S_06_02 - List of assets].[S_32_01 - Legal name of the undertaking].[All]" allUniqueName="[S_06_02 - List of assets].[S_32_01 - Legal name of the undertaking].[All]" dimensionUniqueName="[S_06_02 - List of assets]" displayFolder="" count="0" unbalanced="0"/>
    <cacheHierarchy uniqueName="[S_06_02 - List of assets].[S_32_01 - Type of undertaking]" caption="S_32_01 - Type of undertaking" attribute="1" defaultMemberUniqueName="[S_06_02 - List of assets].[S_32_01 - Type of undertaking].[All]" allUniqueName="[S_06_02 - List of assets].[S_32_01 - Type of undertaking].[All]" dimensionUniqueName="[S_06_02 - List of assets]" displayFolder="" count="0" unbalanced="0"/>
    <cacheHierarchy uniqueName="[S_06_02 - List of assets].[Valuation method]" caption="Valuation method" attribute="1" defaultMemberUniqueName="[S_06_02 - List of assets].[Valuation method].[All]" allUniqueName="[S_06_02 - List of assets].[Valuation method].[All]" dimensionUniqueName="[S_06_02 - List of assets]" displayFolder="" count="0" unbalanced="0"/>
    <cacheHierarchy uniqueName="[S_06_03 - Collective investment undertakings - look-through approach].[Collective investments undertaking ID code and type of code]" caption="Collective investments undertaking ID code and type of code" attribute="1" defaultMemberUniqueName="[S_06_03 - Collective investment undertakings - look-through approach].[Collective investments undertaking ID code and type of code].[All]" allUniqueName="[S_06_03 - Collective investment undertakings - look-through approach].[Collective investments undertaking ID code and type of code].[All]" dimensionUniqueName="[S_06_03 - Collective investment undertakings - look-through approach]" displayFolder="" count="0" unbalanced="0"/>
    <cacheHierarchy uniqueName="[S_06_03 - Collective investment undertakings - look-through approach].[Country of issue]" caption="Country of issue" attribute="1" defaultMemberUniqueName="[S_06_03 - Collective investment undertakings - look-through approach].[Country of issue].[All]" allUniqueName="[S_06_03 - Collective investment undertakings - look-through approach].[Country of issue].[All]" dimensionUniqueName="[S_06_03 - Collective investment undertakings - look-through approach]" displayFolder="" count="0" unbalanced="0"/>
    <cacheHierarchy uniqueName="[S_06_03 - Collective investment undertakings - look-through approach].[Currency]" caption="Currency" attribute="1" defaultMemberUniqueName="[S_06_03 - Collective investment undertakings - look-through approach].[Currency].[All]" allUniqueName="[S_06_03 - Collective investment undertakings - look-through approach].[Currency].[All]" dimensionUniqueName="[S_06_03 - Collective investment undertakings - look-through approach]" displayFolder="" count="0" unbalanced="0"/>
    <cacheHierarchy uniqueName="[S_06_03 - Collective investment undertakings - look-through approach].[Line identification]" caption="Line identification" attribute="1" defaultMemberUniqueName="[S_06_03 - Collective investment undertakings - look-through approach].[Line identification].[All]" allUniqueName="[S_06_03 - Collective investment undertakings - look-through approach].[Line identification].[All]" dimensionUniqueName="[S_06_03 - Collective investment undertakings - look-through approach]" displayFolder="" count="0" unbalanced="0"/>
    <cacheHierarchy uniqueName="[S_06_03 - Collective investment undertakings - look-through approach].[Underlying asset category]" caption="Underlying asset category" attribute="1" defaultMemberUniqueName="[S_06_03 - Collective investment undertakings - look-through approach].[Underlying asset category].[All]" allUniqueName="[S_06_03 - Collective investment undertakings - look-through approach].[Underlying asset category].[All]" dimensionUniqueName="[S_06_03 - Collective investment undertakings - look-through approach]" displayFolder="" count="0" unbalanced="0"/>
    <cacheHierarchy uniqueName="[S_07_01 - Structured products].[Asset ID code and type of code]" caption="Asset ID code and type of code" attribute="1" defaultMemberUniqueName="[S_07_01 - Structured products].[Asset ID code and type of code].[All]" allUniqueName="[S_07_01 - Structured products].[Asset ID code and type of code].[All]" dimensionUniqueName="[S_07_01 - Structured products]" displayFolder="" count="0" unbalanced="0"/>
    <cacheHierarchy uniqueName="[S_07_01 - Structured products].[Callable or putable]" caption="Callable or putable" attribute="1" defaultMemberUniqueName="[S_07_01 - Structured products].[Callable or putable].[All]" allUniqueName="[S_07_01 - Structured products].[Callable or putable].[All]" dimensionUniqueName="[S_07_01 - Structured products]" displayFolder="" count="0" unbalanced="0"/>
    <cacheHierarchy uniqueName="[S_07_01 - Structured products].[Capital protection]" caption="Capital protection" attribute="1" defaultMemberUniqueName="[S_07_01 - Structured products].[Capital protection].[All]" allUniqueName="[S_07_01 - Structured products].[Capital protection].[All]" dimensionUniqueName="[S_07_01 - Structured products]" displayFolder="" count="0" unbalanced="0"/>
    <cacheHierarchy uniqueName="[S_07_01 - Structured products].[Collateral portfolio]" caption="Collateral portfolio" attribute="1" defaultMemberUniqueName="[S_07_01 - Structured products].[Collateral portfolio].[All]" allUniqueName="[S_07_01 - Structured products].[Collateral portfolio].[All]" dimensionUniqueName="[S_07_01 - Structured products]" displayFolder="" count="0" unbalanced="0"/>
    <cacheHierarchy uniqueName="[S_07_01 - Structured products].[Collateral type]" caption="Collateral type" attribute="1" defaultMemberUniqueName="[S_07_01 - Structured products].[Collateral type].[All]" allUniqueName="[S_07_01 - Structured products].[Collateral type].[All]" dimensionUniqueName="[S_07_01 - Structured products]" displayFolder="" count="0" unbalanced="0"/>
    <cacheHierarchy uniqueName="[S_07_01 - Structured products].[Identification code and type of code of the undertaking]" caption="Identification code and type of code of the undertaking" attribute="1" defaultMemberUniqueName="[S_07_01 - Structured products].[Identification code and type of code of the undertaking].[All]" allUniqueName="[S_07_01 - Structured products].[Identification code and type of code of the undertaking].[All]" dimensionUniqueName="[S_07_01 - Structured products]" displayFolder="" count="0" unbalanced="0"/>
    <cacheHierarchy uniqueName="[S_07_01 - Structured products].[Legal name of the undertaking]" caption="Legal name of the undertaking" attribute="1" defaultMemberUniqueName="[S_07_01 - Structured products].[Legal name of the undertaking].[All]" allUniqueName="[S_07_01 - Structured products].[Legal name of the undertaking].[All]" dimensionUniqueName="[S_07_01 - Structured products]" displayFolder="" count="0" unbalanced="0"/>
    <cacheHierarchy uniqueName="[S_07_01 - Structured products].[Line identification]" caption="Line identification" attribute="1" defaultMemberUniqueName="[S_07_01 - Structured products].[Line identification].[All]" allUniqueName="[S_07_01 - Structured products].[Line identification].[All]" dimensionUniqueName="[S_07_01 - Structured products]" displayFolder="" count="0" unbalanced="0"/>
    <cacheHierarchy uniqueName="[S_07_01 - Structured products].[Prepayment structured product]" caption="Prepayment structured product" attribute="1" defaultMemberUniqueName="[S_07_01 - Structured products].[Prepayment structured product].[All]" allUniqueName="[S_07_01 - Structured products].[Prepayment structured product].[All]" dimensionUniqueName="[S_07_01 - Structured products]" displayFolder="" count="0" unbalanced="0"/>
    <cacheHierarchy uniqueName="[S_07_01 - Structured products].[Synthetic structured product]" caption="Synthetic structured product" attribute="1" defaultMemberUniqueName="[S_07_01 - Structured products].[Synthetic structured product].[All]" allUniqueName="[S_07_01 - Structured products].[Synthetic structured product].[All]" dimensionUniqueName="[S_07_01 - Structured products]" displayFolder="" count="0" unbalanced="0"/>
    <cacheHierarchy uniqueName="[S_07_01 - Structured products].[Type of structured product]" caption="Type of structured product" attribute="1" defaultMemberUniqueName="[S_07_01 - Structured products].[Type of structured product].[All]" allUniqueName="[S_07_01 - Structured products].[Type of structured product].[All]" dimensionUniqueName="[S_07_01 - Structured products]" displayFolder="" count="0" unbalanced="0"/>
    <cacheHierarchy uniqueName="[S_07_01 - Structured products].[Underlying security or index or portfolio]" caption="Underlying security or index or portfolio" attribute="1" defaultMemberUniqueName="[S_07_01 - Structured products].[Underlying security or index or portfolio].[All]" allUniqueName="[S_07_01 - Structured products].[Underlying security or index or portfolio].[All]" dimensionUniqueName="[S_07_01 - Structured products]" displayFolder="" count="0" unbalanced="0"/>
    <cacheHierarchy uniqueName="[S_07_01 - Structured products].[Variable annual return]" caption="Variable annual return" attribute="1" defaultMemberUniqueName="[S_07_01 - Structured products].[Variable annual return].[All]" allUniqueName="[S_07_01 - Structured products].[Variable annual return].[All]" dimensionUniqueName="[S_07_01 - Structured products]" displayFolder="" count="0" unbalanced="0"/>
    <cacheHierarchy uniqueName="[S_08_01 - Open derivatives].[Buyer or seller]" caption="Buyer or seller" attribute="1" defaultMemberUniqueName="[S_08_01 - Open derivatives].[Buyer or seller].[All]" allUniqueName="[S_08_01 - Open derivatives].[Buyer or seller].[All]" dimensionUniqueName="[S_08_01 - Open derivatives]" displayFolder="" count="0" unbalanced="0"/>
    <cacheHierarchy uniqueName="[S_08_01 - Open derivatives].[CIC]" caption="CIC" attribute="1" defaultMemberUniqueName="[S_08_01 - Open derivatives].[CIC].[All]" allUniqueName="[S_08_01 - Open derivatives].[CIC].[All]" dimensionUniqueName="[S_08_01 - Open derivatives]" displayFolder="" count="0" unbalanced="0"/>
    <cacheHierarchy uniqueName="[S_08_01 - Open derivatives].[CIC - Category name]" caption="CIC - Category name" attribute="1" defaultMemberUniqueName="[S_08_01 - Open derivatives].[CIC - Category name].[All]" allUniqueName="[S_08_01 - Open derivatives].[CIC - Category name].[All]" dimensionUniqueName="[S_08_01 - Open derivatives]" displayFolder="" count="0" unbalanced="0"/>
    <cacheHierarchy uniqueName="[S_08_01 - Open derivatives].[CIC - Category number]" caption="CIC - Category number" attribute="1" defaultMemberUniqueName="[S_08_01 - Open derivatives].[CIC - Category number].[All]" allUniqueName="[S_08_01 - Open derivatives].[CIC - Category number].[All]" dimensionUniqueName="[S_08_01 - Open derivatives]" displayFolder="" count="0" unbalanced="0"/>
    <cacheHierarchy uniqueName="[S_08_01 - Open derivatives].[CIC - Country code]" caption="CIC - Country code" attribute="1" defaultMemberUniqueName="[S_08_01 - Open derivatives].[CIC - Country code].[All]" allUniqueName="[S_08_01 - Open derivatives].[CIC - Country code].[All]" dimensionUniqueName="[S_08_01 - Open derivatives]" displayFolder="" count="0" unbalanced="0"/>
    <cacheHierarchy uniqueName="[S_08_01 - Open derivatives].[CIC - Sub-category name]" caption="CIC - Sub-category name" attribute="1" defaultMemberUniqueName="[S_08_01 - Open derivatives].[CIC - Sub-category name].[All]" allUniqueName="[S_08_01 - Open derivatives].[CIC - Sub-category name].[All]" dimensionUniqueName="[S_08_01 - Open derivatives]" displayFolder="" count="0" unbalanced="0"/>
    <cacheHierarchy uniqueName="[S_08_01 - Open derivatives].[CIC - Sub-category number]" caption="CIC - Sub-category number" attribute="1" defaultMemberUniqueName="[S_08_01 - Open derivatives].[CIC - Sub-category number].[All]" allUniqueName="[S_08_01 - Open derivatives].[CIC - Sub-category number].[All]" dimensionUniqueName="[S_08_01 - Open derivatives]" displayFolder="" count="0" unbalanced="0"/>
    <cacheHierarchy uniqueName="[S_08_01 - Open derivatives].[Contract name]" caption="Contract name" attribute="1" defaultMemberUniqueName="[S_08_01 - Open derivatives].[Contract name].[All]" allUniqueName="[S_08_01 - Open derivatives].[Contract name].[All]" dimensionUniqueName="[S_08_01 - Open derivatives]" displayFolder="" count="0" unbalanced="0"/>
    <cacheHierarchy uniqueName="[S_08_01 - Open derivatives].[Counterparty code and type of code]" caption="Counterparty code and type of code" attribute="1" defaultMemberUniqueName="[S_08_01 - Open derivatives].[Counterparty code and type of code].[All]" allUniqueName="[S_08_01 - Open derivatives].[Counterparty code and type of code].[All]" dimensionUniqueName="[S_08_01 - Open derivatives]" displayFolder="" count="0" unbalanced="0"/>
    <cacheHierarchy uniqueName="[S_08_01 - Open derivatives].[Counterparty group]" caption="Counterparty group" attribute="1" defaultMemberUniqueName="[S_08_01 - Open derivatives].[Counterparty group].[All]" allUniqueName="[S_08_01 - Open derivatives].[Counterparty group].[All]" dimensionUniqueName="[S_08_01 - Open derivatives]" displayFolder="" count="0" unbalanced="0"/>
    <cacheHierarchy uniqueName="[S_08_01 - Open derivatives].[Counterparty group code and type of code]" caption="Counterparty group code and type of code" attribute="1" defaultMemberUniqueName="[S_08_01 - Open derivatives].[Counterparty group code and type of code].[All]" allUniqueName="[S_08_01 - Open derivatives].[Counterparty group code and type of code].[All]" dimensionUniqueName="[S_08_01 - Open derivatives]" displayFolder="" count="0" unbalanced="0"/>
    <cacheHierarchy uniqueName="[S_08_01 - Open derivatives].[Counterparty name]" caption="Counterparty name" attribute="1" defaultMemberUniqueName="[S_08_01 - Open derivatives].[Counterparty name].[All]" allUniqueName="[S_08_01 - Open derivatives].[Counterparty name].[All]" dimensionUniqueName="[S_08_01 - Open derivatives]" displayFolder="" count="0" unbalanced="0"/>
    <cacheHierarchy uniqueName="[S_08_01 - Open derivatives].[Credit quality step]" caption="Credit quality step" attribute="1" defaultMemberUniqueName="[S_08_01 - Open derivatives].[Credit quality step].[All]" allUniqueName="[S_08_01 - Open derivatives].[Credit quality step].[All]" dimensionUniqueName="[S_08_01 - Open derivatives]" displayFolder="" count="0" unbalanced="0"/>
    <cacheHierarchy uniqueName="[S_08_01 - Open derivatives].[Currency]" caption="Currency" attribute="1" defaultMemberUniqueName="[S_08_01 - Open derivatives].[Currency].[All]" allUniqueName="[S_08_01 - Open derivatives].[Currency].[All]" dimensionUniqueName="[S_08_01 - Open derivatives]" displayFolder="" count="0" unbalanced="0"/>
    <cacheHierarchy uniqueName="[S_08_01 - Open derivatives].[Derivative ID code and type of code]" caption="Derivative ID code and type of code" attribute="1" defaultMemberUniqueName="[S_08_01 - Open derivatives].[Derivative ID code and type of code].[All]" allUniqueName="[S_08_01 - Open derivatives].[Derivative ID code and type of code].[All]" dimensionUniqueName="[S_08_01 - Open derivatives]" displayFolder="" count="0" unbalanced="0"/>
    <cacheHierarchy uniqueName="[S_08_01 - Open derivatives].[Derivatives held in index-linked and unit-linked contracts]" caption="Derivatives held in index-linked and unit-linked contracts" attribute="1" defaultMemberUniqueName="[S_08_01 - Open derivatives].[Derivatives held in index-linked and unit-linked contracts].[All]" allUniqueName="[S_08_01 - Open derivatives].[Derivatives held in index-linked and unit-linked contracts].[All]" dimensionUniqueName="[S_08_01 - Open derivatives]" displayFolder="" count="0" unbalanced="0"/>
    <cacheHierarchy uniqueName="[S_08_01 - Open derivatives].[External rating]" caption="External rating" attribute="1" defaultMemberUniqueName="[S_08_01 - Open derivatives].[External rating].[All]" allUniqueName="[S_08_01 - Open derivatives].[External rating].[All]" dimensionUniqueName="[S_08_01 - Open derivatives]" displayFolder="" count="0" unbalanced="0"/>
    <cacheHierarchy uniqueName="[S_08_01 - Open derivatives].[Fund number]" caption="Fund number" attribute="1" defaultMemberUniqueName="[S_08_01 - Open derivatives].[Fund number].[All]" allUniqueName="[S_08_01 - Open derivatives].[Fund number].[All]" dimensionUniqueName="[S_08_01 - Open derivatives]" displayFolder="" count="0" unbalanced="0"/>
    <cacheHierarchy uniqueName="[S_08_01 - Open derivatives].[Identification code and type of code of the undertaking]" caption="Identification code and type of code of the undertaking" attribute="1" defaultMemberUniqueName="[S_08_01 - Open derivatives].[Identification code and type of code of the undertaking].[All]" allUniqueName="[S_08_01 - Open derivatives].[Identification code and type of code of the undertaking].[All]" dimensionUniqueName="[S_08_01 - Open derivatives]" displayFolder="" count="0" unbalanced="0"/>
    <cacheHierarchy uniqueName="[S_08_01 - Open derivatives].[Initial date]" caption="Initial date" attribute="1" defaultMemberUniqueName="[S_08_01 - Open derivatives].[Initial date].[All]" allUniqueName="[S_08_01 - Open derivatives].[Initial date].[All]" dimensionUniqueName="[S_08_01 - Open derivatives]" displayFolder="" count="0" unbalanced="0"/>
    <cacheHierarchy uniqueName="[S_08_01 - Open derivatives].[Instrument underlying the derivative (code and type of code)]" caption="Instrument underlying the derivative (code and type of code)" attribute="1" defaultMemberUniqueName="[S_08_01 - Open derivatives].[Instrument underlying the derivative (code and type of code)].[All]" allUniqueName="[S_08_01 - Open derivatives].[Instrument underlying the derivative (code and type of code)].[All]" dimensionUniqueName="[S_08_01 - Open derivatives]" displayFolder="" count="0" unbalanced="0"/>
    <cacheHierarchy uniqueName="[S_08_01 - Open derivatives].[Internal rating]" caption="Internal rating" attribute="1" defaultMemberUniqueName="[S_08_01 - Open derivatives].[Internal rating].[All]" allUniqueName="[S_08_01 - Open derivatives].[Internal rating].[All]" dimensionUniqueName="[S_08_01 - Open derivatives]" displayFolder="" count="0" unbalanced="0"/>
    <cacheHierarchy uniqueName="[S_08_01 - Open derivatives].[Legal name of the undertaking]" caption="Legal name of the undertaking" attribute="1" defaultMemberUniqueName="[S_08_01 - Open derivatives].[Legal name of the undertaking].[All]" allUniqueName="[S_08_01 - Open derivatives].[Legal name of the undertaking].[All]" dimensionUniqueName="[S_08_01 - Open derivatives]" displayFolder="" count="0" unbalanced="0"/>
    <cacheHierarchy uniqueName="[S_08_01 - Open derivatives].[Line identification]" caption="Line identification" attribute="1" defaultMemberUniqueName="[S_08_01 - Open derivatives].[Line identification].[All]" allUniqueName="[S_08_01 - Open derivatives].[Line identification].[All]" dimensionUniqueName="[S_08_01 - Open derivatives]" displayFolder="" count="0" unbalanced="0"/>
    <cacheHierarchy uniqueName="[S_08_01 - Open derivatives].[Maturity date]" caption="Maturity date" attribute="1" defaultMemberUniqueName="[S_08_01 - Open derivatives].[Maturity date].[All]" allUniqueName="[S_08_01 - Open derivatives].[Maturity date].[All]" dimensionUniqueName="[S_08_01 - Open derivatives]" displayFolder="" count="0" unbalanced="0"/>
    <cacheHierarchy uniqueName="[S_08_01 - Open derivatives].[Nominated ECAI]" caption="Nominated ECAI" attribute="1" defaultMemberUniqueName="[S_08_01 - Open derivatives].[Nominated ECAI].[All]" allUniqueName="[S_08_01 - Open derivatives].[Nominated ECAI].[All]" dimensionUniqueName="[S_08_01 - Open derivatives]" displayFolder="" count="0" unbalanced="0"/>
    <cacheHierarchy uniqueName="[S_08_01 - Open derivatives].[Portfolio]" caption="Portfolio" attribute="1" defaultMemberUniqueName="[S_08_01 - Open derivatives].[Portfolio].[All]" allUniqueName="[S_08_01 - Open derivatives].[Portfolio].[All]" dimensionUniqueName="[S_08_01 - Open derivatives]" displayFolder="" count="0" unbalanced="0"/>
    <cacheHierarchy uniqueName="[S_08_01 - Open derivatives].[Swap delivered currency]" caption="Swap delivered currency" attribute="1" defaultMemberUniqueName="[S_08_01 - Open derivatives].[Swap delivered currency].[All]" allUniqueName="[S_08_01 - Open derivatives].[Swap delivered currency].[All]" dimensionUniqueName="[S_08_01 - Open derivatives]" displayFolder="" count="0" unbalanced="0"/>
    <cacheHierarchy uniqueName="[S_08_01 - Open derivatives].[Swap received currency]" caption="Swap received currency" attribute="1" defaultMemberUniqueName="[S_08_01 - Open derivatives].[Swap received currency].[All]" allUniqueName="[S_08_01 - Open derivatives].[Swap received currency].[All]" dimensionUniqueName="[S_08_01 - Open derivatives]" displayFolder="" count="0" unbalanced="0"/>
    <cacheHierarchy uniqueName="[S_08_01 - Open derivatives].[Trigger value]" caption="Trigger value" attribute="1" defaultMemberUniqueName="[S_08_01 - Open derivatives].[Trigger value].[All]" allUniqueName="[S_08_01 - Open derivatives].[Trigger value].[All]" dimensionUniqueName="[S_08_01 - Open derivatives]" displayFolder="" count="0" unbalanced="0"/>
    <cacheHierarchy uniqueName="[S_08_01 - Open derivatives].[Unwind trigger of contract]" caption="Unwind trigger of contract" attribute="1" defaultMemberUniqueName="[S_08_01 - Open derivatives].[Unwind trigger of contract].[All]" allUniqueName="[S_08_01 - Open derivatives].[Unwind trigger of contract].[All]" dimensionUniqueName="[S_08_01 - Open derivatives]" displayFolder="" count="0" unbalanced="0"/>
    <cacheHierarchy uniqueName="[S_08_01 - Open derivatives].[Use of derivative]" caption="Use of derivative" attribute="1" defaultMemberUniqueName="[S_08_01 - Open derivatives].[Use of derivative].[All]" allUniqueName="[S_08_01 - Open derivatives].[Use of derivative].[All]" dimensionUniqueName="[S_08_01 - Open derivatives]" displayFolder="" count="0" unbalanced="0"/>
    <cacheHierarchy uniqueName="[S_08_01 - Open derivatives].[Valuation method]" caption="Valuation method" attribute="1" defaultMemberUniqueName="[S_08_01 - Open derivatives].[Valuation method].[All]" allUniqueName="[S_08_01 - Open derivatives].[Valuation method].[All]" dimensionUniqueName="[S_08_01 - Open derivatives]" displayFolder="" count="0" unbalanced="0"/>
    <cacheHierarchy uniqueName="[S_08_02 - Derivatives transactions].[Buyer or seller]" caption="Buyer or seller" attribute="1" defaultMemberUniqueName="[S_08_02 - Derivatives transactions].[Buyer or seller].[All]" allUniqueName="[S_08_02 - Derivatives transactions].[Buyer or seller].[All]" dimensionUniqueName="[S_08_02 - Derivatives transactions]" displayFolder="" count="0" unbalanced="0"/>
    <cacheHierarchy uniqueName="[S_08_02 - Derivatives transactions].[CIC]" caption="CIC" attribute="1" defaultMemberUniqueName="[S_08_02 - Derivatives transactions].[CIC].[All]" allUniqueName="[S_08_02 - Derivatives transactions].[CIC].[All]" dimensionUniqueName="[S_08_02 - Derivatives transactions]" displayFolder="" count="0" unbalanced="0"/>
    <cacheHierarchy uniqueName="[S_08_02 - Derivatives transactions].[CIC - Category name]" caption="CIC - Category name" attribute="1" defaultMemberUniqueName="[S_08_02 - Derivatives transactions].[CIC - Category name].[All]" allUniqueName="[S_08_02 - Derivatives transactions].[CIC - Category name].[All]" dimensionUniqueName="[S_08_02 - Derivatives transactions]" displayFolder="" count="0" unbalanced="0"/>
    <cacheHierarchy uniqueName="[S_08_02 - Derivatives transactions].[CIC - Category number]" caption="CIC - Category number" attribute="1" defaultMemberUniqueName="[S_08_02 - Derivatives transactions].[CIC - Category number].[All]" allUniqueName="[S_08_02 - Derivatives transactions].[CIC - Category number].[All]" dimensionUniqueName="[S_08_02 - Derivatives transactions]" displayFolder="" count="0" unbalanced="0"/>
    <cacheHierarchy uniqueName="[S_08_02 - Derivatives transactions].[CIC - Country code]" caption="CIC - Country code" attribute="1" defaultMemberUniqueName="[S_08_02 - Derivatives transactions].[CIC - Country code].[All]" allUniqueName="[S_08_02 - Derivatives transactions].[CIC - Country code].[All]" dimensionUniqueName="[S_08_02 - Derivatives transactions]" displayFolder="" count="0" unbalanced="0"/>
    <cacheHierarchy uniqueName="[S_08_02 - Derivatives transactions].[CIC - Sub-category name]" caption="CIC - Sub-category name" attribute="1" defaultMemberUniqueName="[S_08_02 - Derivatives transactions].[CIC - Sub-category name].[All]" allUniqueName="[S_08_02 - Derivatives transactions].[CIC - Sub-category name].[All]" dimensionUniqueName="[S_08_02 - Derivatives transactions]" displayFolder="" count="0" unbalanced="0"/>
    <cacheHierarchy uniqueName="[S_08_02 - Derivatives transactions].[CIC - Sub-category number]" caption="CIC - Sub-category number" attribute="1" defaultMemberUniqueName="[S_08_02 - Derivatives transactions].[CIC - Sub-category number].[All]" allUniqueName="[S_08_02 - Derivatives transactions].[CIC - Sub-category number].[All]" dimensionUniqueName="[S_08_02 - Derivatives transactions]" displayFolder="" count="0" unbalanced="0"/>
    <cacheHierarchy uniqueName="[S_08_02 - Derivatives transactions].[Contract name]" caption="Contract name" attribute="1" defaultMemberUniqueName="[S_08_02 - Derivatives transactions].[Contract name].[All]" allUniqueName="[S_08_02 - Derivatives transactions].[Contract name].[All]" dimensionUniqueName="[S_08_02 - Derivatives transactions]" displayFolder="" count="0" unbalanced="0"/>
    <cacheHierarchy uniqueName="[S_08_02 - Derivatives transactions].[Counterparty code and type of code]" caption="Counterparty code and type of code" attribute="1" defaultMemberUniqueName="[S_08_02 - Derivatives transactions].[Counterparty code and type of code].[All]" allUniqueName="[S_08_02 - Derivatives transactions].[Counterparty code and type of code].[All]" dimensionUniqueName="[S_08_02 - Derivatives transactions]" displayFolder="" count="0" unbalanced="0"/>
    <cacheHierarchy uniqueName="[S_08_02 - Derivatives transactions].[Counterparty group]" caption="Counterparty group" attribute="1" defaultMemberUniqueName="[S_08_02 - Derivatives transactions].[Counterparty group].[All]" allUniqueName="[S_08_02 - Derivatives transactions].[Counterparty group].[All]" dimensionUniqueName="[S_08_02 - Derivatives transactions]" displayFolder="" count="0" unbalanced="0"/>
    <cacheHierarchy uniqueName="[S_08_02 - Derivatives transactions].[Counterparty group code and type of code]" caption="Counterparty group code and type of code" attribute="1" defaultMemberUniqueName="[S_08_02 - Derivatives transactions].[Counterparty group code and type of code].[All]" allUniqueName="[S_08_02 - Derivatives transactions].[Counterparty group code and type of code].[All]" dimensionUniqueName="[S_08_02 - Derivatives transactions]" displayFolder="" count="0" unbalanced="0"/>
    <cacheHierarchy uniqueName="[S_08_02 - Derivatives transactions].[Counterparty name]" caption="Counterparty name" attribute="1" defaultMemberUniqueName="[S_08_02 - Derivatives transactions].[Counterparty name].[All]" allUniqueName="[S_08_02 - Derivatives transactions].[Counterparty name].[All]" dimensionUniqueName="[S_08_02 - Derivatives transactions]" displayFolder="" count="0" unbalanced="0"/>
    <cacheHierarchy uniqueName="[S_08_02 - Derivatives transactions].[Currency]" caption="Currency" attribute="1" defaultMemberUniqueName="[S_08_02 - Derivatives transactions].[Currency].[All]" allUniqueName="[S_08_02 - Derivatives transactions].[Currency].[All]" dimensionUniqueName="[S_08_02 - Derivatives transactions]" displayFolder="" count="0" unbalanced="0"/>
    <cacheHierarchy uniqueName="[S_08_02 - Derivatives transactions].[Derivative ID code and type of code]" caption="Derivative ID code and type of code" attribute="1" defaultMemberUniqueName="[S_08_02 - Derivatives transactions].[Derivative ID code and type of code].[All]" allUniqueName="[S_08_02 - Derivatives transactions].[Derivative ID code and type of code].[All]" dimensionUniqueName="[S_08_02 - Derivatives transactions]" displayFolder="" count="0" unbalanced="0"/>
    <cacheHierarchy uniqueName="[S_08_02 - Derivatives transactions].[Derivatives held in index-linked and unit-linked contracts]" caption="Derivatives held in index-linked and unit-linked contracts" attribute="1" defaultMemberUniqueName="[S_08_02 - Derivatives transactions].[Derivatives held in index-linked and unit-linked contracts].[All]" allUniqueName="[S_08_02 - Derivatives transactions].[Derivatives held in index-linked and unit-linked contracts].[All]" dimensionUniqueName="[S_08_02 - Derivatives transactions]" displayFolder="" count="0" unbalanced="0"/>
    <cacheHierarchy uniqueName="[S_08_02 - Derivatives transactions].[Fund number]" caption="Fund number" attribute="1" defaultMemberUniqueName="[S_08_02 - Derivatives transactions].[Fund number].[All]" allUniqueName="[S_08_02 - Derivatives transactions].[Fund number].[All]" dimensionUniqueName="[S_08_02 - Derivatives transactions]" displayFolder="" count="0" unbalanced="0"/>
    <cacheHierarchy uniqueName="[S_08_02 - Derivatives transactions].[Identification code and type of code of the undertaking]" caption="Identification code and type of code of the undertaking" attribute="1" defaultMemberUniqueName="[S_08_02 - Derivatives transactions].[Identification code and type of code of the undertaking].[All]" allUniqueName="[S_08_02 - Derivatives transactions].[Identification code and type of code of the undertaking].[All]" dimensionUniqueName="[S_08_02 - Derivatives transactions]" displayFolder="" count="0" unbalanced="0"/>
    <cacheHierarchy uniqueName="[S_08_02 - Derivatives transactions].[Initial date]" caption="Initial date" attribute="1" defaultMemberUniqueName="[S_08_02 - Derivatives transactions].[Initial date].[All]" allUniqueName="[S_08_02 - Derivatives transactions].[Initial date].[All]" dimensionUniqueName="[S_08_02 - Derivatives transactions]" displayFolder="" count="0" unbalanced="0"/>
    <cacheHierarchy uniqueName="[S_08_02 - Derivatives transactions].[Instrument underlying the derivative (code and type of code)]" caption="Instrument underlying the derivative (code and type of code)" attribute="1" defaultMemberUniqueName="[S_08_02 - Derivatives transactions].[Instrument underlying the derivative (code and type of code)].[All]" allUniqueName="[S_08_02 - Derivatives transactions].[Instrument underlying the derivative (code and type of code)].[All]" dimensionUniqueName="[S_08_02 - Derivatives transactions]" displayFolder="" count="0" unbalanced="0"/>
    <cacheHierarchy uniqueName="[S_08_02 - Derivatives transactions].[Legal name of the undertaking]" caption="Legal name of the undertaking" attribute="1" defaultMemberUniqueName="[S_08_02 - Derivatives transactions].[Legal name of the undertaking].[All]" allUniqueName="[S_08_02 - Derivatives transactions].[Legal name of the undertaking].[All]" dimensionUniqueName="[S_08_02 - Derivatives transactions]" displayFolder="" count="0" unbalanced="0"/>
    <cacheHierarchy uniqueName="[S_08_02 - Derivatives transactions].[Line identification]" caption="Line identification" attribute="1" defaultMemberUniqueName="[S_08_02 - Derivatives transactions].[Line identification].[All]" allUniqueName="[S_08_02 - Derivatives transactions].[Line identification].[All]" dimensionUniqueName="[S_08_02 - Derivatives transactions]" displayFolder="" count="0" unbalanced="0"/>
    <cacheHierarchy uniqueName="[S_08_02 - Derivatives transactions].[Maturity date]" caption="Maturity date" attribute="1" defaultMemberUniqueName="[S_08_02 - Derivatives transactions].[Maturity date].[All]" allUniqueName="[S_08_02 - Derivatives transactions].[Maturity date].[All]" dimensionUniqueName="[S_08_02 - Derivatives transactions]" displayFolder="" count="0" unbalanced="0"/>
    <cacheHierarchy uniqueName="[S_08_02 - Derivatives transactions].[Portfolio]" caption="Portfolio" attribute="1" defaultMemberUniqueName="[S_08_02 - Derivatives transactions].[Portfolio].[All]" allUniqueName="[S_08_02 - Derivatives transactions].[Portfolio].[All]" dimensionUniqueName="[S_08_02 - Derivatives transactions]" displayFolder="" count="0" unbalanced="0"/>
    <cacheHierarchy uniqueName="[S_08_02 - Derivatives transactions].[Swap delivered currency]" caption="Swap delivered currency" attribute="1" defaultMemberUniqueName="[S_08_02 - Derivatives transactions].[Swap delivered currency].[All]" allUniqueName="[S_08_02 - Derivatives transactions].[Swap delivered currency].[All]" dimensionUniqueName="[S_08_02 - Derivatives transactions]" displayFolder="" count="0" unbalanced="0"/>
    <cacheHierarchy uniqueName="[S_08_02 - Derivatives transactions].[Swap received currency]" caption="Swap received currency" attribute="1" defaultMemberUniqueName="[S_08_02 - Derivatives transactions].[Swap received currency].[All]" allUniqueName="[S_08_02 - Derivatives transactions].[Swap received currency].[All]" dimensionUniqueName="[S_08_02 - Derivatives transactions]" displayFolder="" count="0" unbalanced="0"/>
    <cacheHierarchy uniqueName="[S_08_02 - Derivatives transactions].[Trigger value]" caption="Trigger value" attribute="1" defaultMemberUniqueName="[S_08_02 - Derivatives transactions].[Trigger value].[All]" allUniqueName="[S_08_02 - Derivatives transactions].[Trigger value].[All]" dimensionUniqueName="[S_08_02 - Derivatives transactions]" displayFolder="" count="0" unbalanced="0"/>
    <cacheHierarchy uniqueName="[S_08_02 - Derivatives transactions].[Unwind trigger of contract]" caption="Unwind trigger of contract" attribute="1" defaultMemberUniqueName="[S_08_02 - Derivatives transactions].[Unwind trigger of contract].[All]" allUniqueName="[S_08_02 - Derivatives transactions].[Unwind trigger of contract].[All]" dimensionUniqueName="[S_08_02 - Derivatives transactions]" displayFolder="" count="0" unbalanced="0"/>
    <cacheHierarchy uniqueName="[S_08_02 - Derivatives transactions].[Use of derivative]" caption="Use of derivative" attribute="1" defaultMemberUniqueName="[S_08_02 - Derivatives transactions].[Use of derivative].[All]" allUniqueName="[S_08_02 - Derivatives transactions].[Use of derivative].[All]" dimensionUniqueName="[S_08_02 - Derivatives transactions]" displayFolder="" count="0" unbalanced="0"/>
    <cacheHierarchy uniqueName="[S_09_01 - Income gains and losses in the period].[Asset category]" caption="Asset category" attribute="1" defaultMemberUniqueName="[S_09_01 - Income gains and losses in the period].[Asset category].[All]" allUniqueName="[S_09_01 - Income gains and losses in the period].[Asset category].[All]" dimensionUniqueName="[S_09_01 - Income gains and losses in the period]" displayFolder="" count="0" unbalanced="0"/>
    <cacheHierarchy uniqueName="[S_09_01 - Income gains and losses in the period].[Asset held in unit-linked and index-linked contracts]" caption="Asset held in unit-linked and index-linked contracts" attribute="1" defaultMemberUniqueName="[S_09_01 - Income gains and losses in the period].[Asset held in unit-linked and index-linked contracts].[All]" allUniqueName="[S_09_01 - Income gains and losses in the period].[Asset held in unit-linked and index-linked contracts].[All]" dimensionUniqueName="[S_09_01 - Income gains and losses in the period]" displayFolder="" count="0" unbalanced="0"/>
    <cacheHierarchy uniqueName="[S_09_01 - Income gains and losses in the period].[Identification code and type of code of the undertaking]" caption="Identification code and type of code of the undertaking" attribute="1" defaultMemberUniqueName="[S_09_01 - Income gains and losses in the period].[Identification code and type of code of the undertaking].[All]" allUniqueName="[S_09_01 - Income gains and losses in the period].[Identification code and type of code of the undertaking].[All]" dimensionUniqueName="[S_09_01 - Income gains and losses in the period]" displayFolder="" count="0" unbalanced="0"/>
    <cacheHierarchy uniqueName="[S_09_01 - Income gains and losses in the period].[Legal name of the undertaking]" caption="Legal name of the undertaking" attribute="1" defaultMemberUniqueName="[S_09_01 - Income gains and losses in the period].[Legal name of the undertaking].[All]" allUniqueName="[S_09_01 - Income gains and losses in the period].[Legal name of the undertaking].[All]" dimensionUniqueName="[S_09_01 - Income gains and losses in the period]" displayFolder="" count="0" unbalanced="0"/>
    <cacheHierarchy uniqueName="[S_09_01 - Income gains and losses in the period].[Line identification]" caption="Line identification" attribute="1" defaultMemberUniqueName="[S_09_01 - Income gains and losses in the period].[Line identification].[All]" allUniqueName="[S_09_01 - Income gains and losses in the period].[Line identification].[All]" dimensionUniqueName="[S_09_01 - Income gains and losses in the period]" displayFolder="" count="0" unbalanced="0"/>
    <cacheHierarchy uniqueName="[S_09_01 - Income gains and losses in the period].[Portfolio]" caption="Portfolio" attribute="1" defaultMemberUniqueName="[S_09_01 - Income gains and losses in the period].[Portfolio].[All]" allUniqueName="[S_09_01 - Income gains and losses in the period].[Portfolio].[All]" dimensionUniqueName="[S_09_01 - Income gains and losses in the period]" displayFolder="" count="0" unbalanced="0"/>
    <cacheHierarchy uniqueName="[S_10_01 - Securities lending and repos].[Asset category]" caption="Asset category" attribute="1" defaultMemberUniqueName="[S_10_01 - Securities lending and repos].[Asset category].[All]" allUniqueName="[S_10_01 - Securities lending and repos].[Asset category].[All]" dimensionUniqueName="[S_10_01 - Securities lending and repos]" displayFolder="" count="0" unbalanced="0"/>
    <cacheHierarchy uniqueName="[S_10_01 - Securities lending and repos].[Assets held in unit-linked and index-linked contracts]" caption="Assets held in unit-linked and index-linked contracts" attribute="1" defaultMemberUniqueName="[S_10_01 - Securities lending and repos].[Assets held in unit-linked and index-linked contracts].[All]" allUniqueName="[S_10_01 - Securities lending and repos].[Assets held in unit-linked and index-linked contracts].[All]" dimensionUniqueName="[S_10_01 - Securities lending and repos]" displayFolder="" count="0" unbalanced="0"/>
    <cacheHierarchy uniqueName="[S_10_01 - Securities lending and repos].[Counterparty asset category]" caption="Counterparty asset category" attribute="1" defaultMemberUniqueName="[S_10_01 - Securities lending and repos].[Counterparty asset category].[All]" allUniqueName="[S_10_01 - Securities lending and repos].[Counterparty asset category].[All]" dimensionUniqueName="[S_10_01 - Securities lending and repos]" displayFolder="" count="0" unbalanced="0"/>
    <cacheHierarchy uniqueName="[S_10_01 - Securities lending and repos].[Counterparty code and type of code]" caption="Counterparty code and type of code" attribute="1" defaultMemberUniqueName="[S_10_01 - Securities lending and repos].[Counterparty code and type of code].[All]" allUniqueName="[S_10_01 - Securities lending and repos].[Counterparty code and type of code].[All]" dimensionUniqueName="[S_10_01 - Securities lending and repos]" displayFolder="" count="0" unbalanced="0"/>
    <cacheHierarchy uniqueName="[S_10_01 - Securities lending and repos].[Counterparty name]" caption="Counterparty name" attribute="1" defaultMemberUniqueName="[S_10_01 - Securities lending and repos].[Counterparty name].[All]" allUniqueName="[S_10_01 - Securities lending and repos].[Counterparty name].[All]" dimensionUniqueName="[S_10_01 - Securities lending and repos]" displayFolder="" count="0" unbalanced="0"/>
    <cacheHierarchy uniqueName="[S_10_01 - Securities lending and repos].[Fund number]" caption="Fund number" attribute="1" defaultMemberUniqueName="[S_10_01 - Securities lending and repos].[Fund number].[All]" allUniqueName="[S_10_01 - Securities lending and repos].[Fund number].[All]" dimensionUniqueName="[S_10_01 - Securities lending and repos]" displayFolder="" count="0" unbalanced="0"/>
    <cacheHierarchy uniqueName="[S_10_01 - Securities lending and repos].[Identification code and type of code of the undertaking]" caption="Identification code and type of code of the undertaking" attribute="1" defaultMemberUniqueName="[S_10_01 - Securities lending and repos].[Identification code and type of code of the undertaking].[All]" allUniqueName="[S_10_01 - Securities lending and repos].[Identification code and type of code of the undertaking].[All]" dimensionUniqueName="[S_10_01 - Securities lending and repos]" displayFolder="" count="0" unbalanced="0"/>
    <cacheHierarchy uniqueName="[S_10_01 - Securities lending and repos].[Legal name of the undertaking]" caption="Legal name of the undertaking" attribute="1" defaultMemberUniqueName="[S_10_01 - Securities lending and repos].[Legal name of the undertaking].[All]" allUniqueName="[S_10_01 - Securities lending and repos].[Legal name of the undertaking].[All]" dimensionUniqueName="[S_10_01 - Securities lending and repos]" displayFolder="" count="0" unbalanced="0"/>
    <cacheHierarchy uniqueName="[S_10_01 - Securities lending and repos].[Line identification]" caption="Line identification" attribute="1" defaultMemberUniqueName="[S_10_01 - Securities lending and repos].[Line identification].[All]" allUniqueName="[S_10_01 - Securities lending and repos].[Line identification].[All]" dimensionUniqueName="[S_10_01 - Securities lending and repos]" displayFolder="" count="0" unbalanced="0"/>
    <cacheHierarchy uniqueName="[S_10_01 - Securities lending and repos].[Maturity date]" caption="Maturity date" attribute="1" defaultMemberUniqueName="[S_10_01 - Securities lending and repos].[Maturity date].[All]" allUniqueName="[S_10_01 - Securities lending and repos].[Maturity date].[All]" dimensionUniqueName="[S_10_01 - Securities lending and repos]" displayFolder="" count="0" unbalanced="0"/>
    <cacheHierarchy uniqueName="[S_10_01 - Securities lending and repos].[Portfolio]" caption="Portfolio" attribute="1" defaultMemberUniqueName="[S_10_01 - Securities lending and repos].[Portfolio].[All]" allUniqueName="[S_10_01 - Securities lending and repos].[Portfolio].[All]" dimensionUniqueName="[S_10_01 - Securities lending and repos]" displayFolder="" count="0" unbalanced="0"/>
    <cacheHierarchy uniqueName="[S_10_01 - Securities lending and repos].[Position in the contract]" caption="Position in the contract" attribute="1" defaultMemberUniqueName="[S_10_01 - Securities lending and repos].[Position in the contract].[All]" allUniqueName="[S_10_01 - Securities lending and repos].[Position in the contract].[All]" dimensionUniqueName="[S_10_01 - Securities lending and repos]" displayFolder="" count="0" unbalanced="0"/>
    <cacheHierarchy uniqueName="[S_10_01 - Securities lending and repos].[Start date]" caption="Start date" attribute="1" defaultMemberUniqueName="[S_10_01 - Securities lending and repos].[Start date].[All]" allUniqueName="[S_10_01 - Securities lending and repos].[Start date].[All]" dimensionUniqueName="[S_10_01 - Securities lending and repos]" displayFolder="" count="0" unbalanced="0"/>
    <cacheHierarchy uniqueName="[S_11_01 - Assets held as collateral].[Asset ID code and type of code]" caption="Asset ID code and type of code" attribute="1" defaultMemberUniqueName="[S_11_01 - Assets held as collateral].[Asset ID code and type of code].[All]" allUniqueName="[S_11_01 - Assets held as collateral].[Asset ID code and type of code].[All]" dimensionUniqueName="[S_11_01 - Assets held as collateral]" displayFolder="" count="0" unbalanced="0"/>
    <cacheHierarchy uniqueName="[S_11_01 - Assets held as collateral].[CIC]" caption="CIC" attribute="1" defaultMemberUniqueName="[S_11_01 - Assets held as collateral].[CIC].[All]" allUniqueName="[S_11_01 - Assets held as collateral].[CIC].[All]" dimensionUniqueName="[S_11_01 - Assets held as collateral]" displayFolder="" count="0" unbalanced="0"/>
    <cacheHierarchy uniqueName="[S_11_01 - Assets held as collateral].[CIC - Category name]" caption="CIC - Category name" attribute="1" defaultMemberUniqueName="[S_11_01 - Assets held as collateral].[CIC - Category name].[All]" allUniqueName="[S_11_01 - Assets held as collateral].[CIC - Category name].[All]" dimensionUniqueName="[S_11_01 - Assets held as collateral]" displayFolder="" count="0" unbalanced="0"/>
    <cacheHierarchy uniqueName="[S_11_01 - Assets held as collateral].[CIC - Category number]" caption="CIC - Category number" attribute="1" defaultMemberUniqueName="[S_11_01 - Assets held as collateral].[CIC - Category number].[All]" allUniqueName="[S_11_01 - Assets held as collateral].[CIC - Category number].[All]" dimensionUniqueName="[S_11_01 - Assets held as collateral]" displayFolder="" count="0" unbalanced="0"/>
    <cacheHierarchy uniqueName="[S_11_01 - Assets held as collateral].[CIC - Country code]" caption="CIC - Country code" attribute="1" defaultMemberUniqueName="[S_11_01 - Assets held as collateral].[CIC - Country code].[All]" allUniqueName="[S_11_01 - Assets held as collateral].[CIC - Country code].[All]" dimensionUniqueName="[S_11_01 - Assets held as collateral]" displayFolder="" count="0" unbalanced="0"/>
    <cacheHierarchy uniqueName="[S_11_01 - Assets held as collateral].[CIC - Sub-category name]" caption="CIC - Sub-category name" attribute="1" defaultMemberUniqueName="[S_11_01 - Assets held as collateral].[CIC - Sub-category name].[All]" allUniqueName="[S_11_01 - Assets held as collateral].[CIC - Sub-category name].[All]" dimensionUniqueName="[S_11_01 - Assets held as collateral]" displayFolder="" count="0" unbalanced="0"/>
    <cacheHierarchy uniqueName="[S_11_01 - Assets held as collateral].[CIC - Sub-category number]" caption="CIC - Sub-category number" attribute="1" defaultMemberUniqueName="[S_11_01 - Assets held as collateral].[CIC - Sub-category number].[All]" allUniqueName="[S_11_01 - Assets held as collateral].[CIC - Sub-category number].[All]" dimensionUniqueName="[S_11_01 - Assets held as collateral]" displayFolder="" count="0" unbalanced="0"/>
    <cacheHierarchy uniqueName="[S_11_01 - Assets held as collateral].[Country of custody]" caption="Country of custody" attribute="1" defaultMemberUniqueName="[S_11_01 - Assets held as collateral].[Country of custody].[All]" allUniqueName="[S_11_01 - Assets held as collateral].[Country of custody].[All]" dimensionUniqueName="[S_11_01 - Assets held as collateral]" displayFolder="" count="0" unbalanced="0"/>
    <cacheHierarchy uniqueName="[S_11_01 - Assets held as collateral].[Currency]" caption="Currency" attribute="1" defaultMemberUniqueName="[S_11_01 - Assets held as collateral].[Currency].[All]" allUniqueName="[S_11_01 - Assets held as collateral].[Currency].[All]" dimensionUniqueName="[S_11_01 - Assets held as collateral]" displayFolder="" count="0" unbalanced="0"/>
    <cacheHierarchy uniqueName="[S_11_01 - Assets held as collateral].[Identification code and type of code of the undertaking]" caption="Identification code and type of code of the undertaking" attribute="1" defaultMemberUniqueName="[S_11_01 - Assets held as collateral].[Identification code and type of code of the undertaking].[All]" allUniqueName="[S_11_01 - Assets held as collateral].[Identification code and type of code of the undertaking].[All]" dimensionUniqueName="[S_11_01 - Assets held as collateral]" displayFolder="" count="0" unbalanced="0"/>
    <cacheHierarchy uniqueName="[S_11_01 - Assets held as collateral].[Issuer code and type of code]" caption="Issuer code and type of code" attribute="1" defaultMemberUniqueName="[S_11_01 - Assets held as collateral].[Issuer code and type of code].[All]" allUniqueName="[S_11_01 - Assets held as collateral].[Issuer code and type of code].[All]" dimensionUniqueName="[S_11_01 - Assets held as collateral]" displayFolder="" count="0" unbalanced="0"/>
    <cacheHierarchy uniqueName="[S_11_01 - Assets held as collateral].[Issuer country]" caption="Issuer country" attribute="1" defaultMemberUniqueName="[S_11_01 - Assets held as collateral].[Issuer country].[All]" allUniqueName="[S_11_01 - Assets held as collateral].[Issuer country].[All]" dimensionUniqueName="[S_11_01 - Assets held as collateral]" displayFolder="" count="0" unbalanced="0"/>
    <cacheHierarchy uniqueName="[S_11_01 - Assets held as collateral].[Issuer group code and type of code]" caption="Issuer group code and type of code" attribute="1" defaultMemberUniqueName="[S_11_01 - Assets held as collateral].[Issuer group code and type of code].[All]" allUniqueName="[S_11_01 - Assets held as collateral].[Issuer group code and type of code].[All]" dimensionUniqueName="[S_11_01 - Assets held as collateral]" displayFolder="" count="0" unbalanced="0"/>
    <cacheHierarchy uniqueName="[S_11_01 - Assets held as collateral].[Issuer group name]" caption="Issuer group name" attribute="1" defaultMemberUniqueName="[S_11_01 - Assets held as collateral].[Issuer group name].[All]" allUniqueName="[S_11_01 - Assets held as collateral].[Issuer group name].[All]" dimensionUniqueName="[S_11_01 - Assets held as collateral]" displayFolder="" count="0" unbalanced="0"/>
    <cacheHierarchy uniqueName="[S_11_01 - Assets held as collateral].[Issuer name]" caption="Issuer name" attribute="1" defaultMemberUniqueName="[S_11_01 - Assets held as collateral].[Issuer name].[All]" allUniqueName="[S_11_01 - Assets held as collateral].[Issuer name].[All]" dimensionUniqueName="[S_11_01 - Assets held as collateral]" displayFolder="" count="0" unbalanced="0"/>
    <cacheHierarchy uniqueName="[S_11_01 - Assets held as collateral].[Issuer sector]" caption="Issuer sector" attribute="1" defaultMemberUniqueName="[S_11_01 - Assets held as collateral].[Issuer sector].[All]" allUniqueName="[S_11_01 - Assets held as collateral].[Issuer sector].[All]" dimensionUniqueName="[S_11_01 - Assets held as collateral]" displayFolder="" count="0" unbalanced="0"/>
    <cacheHierarchy uniqueName="[S_11_01 - Assets held as collateral].[Item title]" caption="Item title" attribute="1" defaultMemberUniqueName="[S_11_01 - Assets held as collateral].[Item title].[All]" allUniqueName="[S_11_01 - Assets held as collateral].[Item title].[All]" dimensionUniqueName="[S_11_01 - Assets held as collateral]" displayFolder="" count="0" unbalanced="0"/>
    <cacheHierarchy uniqueName="[S_11_01 - Assets held as collateral].[Legal name of the undertaking]" caption="Legal name of the undertaking" attribute="1" defaultMemberUniqueName="[S_11_01 - Assets held as collateral].[Legal name of the undertaking].[All]" allUniqueName="[S_11_01 - Assets held as collateral].[Legal name of the undertaking].[All]" dimensionUniqueName="[S_11_01 - Assets held as collateral]" displayFolder="" count="0" unbalanced="0"/>
    <cacheHierarchy uniqueName="[S_11_01 - Assets held as collateral].[Line identification]" caption="Line identification" attribute="1" defaultMemberUniqueName="[S_11_01 - Assets held as collateral].[Line identification].[All]" allUniqueName="[S_11_01 - Assets held as collateral].[Line identification].[All]" dimensionUniqueName="[S_11_01 - Assets held as collateral]" displayFolder="" count="0" unbalanced="0"/>
    <cacheHierarchy uniqueName="[S_11_01 - Assets held as collateral].[Maturity date]" caption="Maturity date" attribute="1" defaultMemberUniqueName="[S_11_01 - Assets held as collateral].[Maturity date].[All]" allUniqueName="[S_11_01 - Assets held as collateral].[Maturity date].[All]" dimensionUniqueName="[S_11_01 - Assets held as collateral]" displayFolder="" count="0" unbalanced="0"/>
    <cacheHierarchy uniqueName="[S_11_01 - Assets held as collateral].[Name of counterparty pledging the collateral]" caption="Name of counterparty pledging the collateral" attribute="1" defaultMemberUniqueName="[S_11_01 - Assets held as collateral].[Name of counterparty pledging the collateral].[All]" allUniqueName="[S_11_01 - Assets held as collateral].[Name of counterparty pledging the collateral].[All]" dimensionUniqueName="[S_11_01 - Assets held as collateral]" displayFolder="" count="0" unbalanced="0"/>
    <cacheHierarchy uniqueName="[S_11_01 - Assets held as collateral].[Name of the group of the counterparty pledging the collateral]" caption="Name of the group of the counterparty pledging the collateral" attribute="1" defaultMemberUniqueName="[S_11_01 - Assets held as collateral].[Name of the group of the counterparty pledging the collateral].[All]" allUniqueName="[S_11_01 - Assets held as collateral].[Name of the group of the counterparty pledging the collateral].[All]" dimensionUniqueName="[S_11_01 - Assets held as collateral]" displayFolder="" count="0" unbalanced="0"/>
    <cacheHierarchy uniqueName="[S_11_01 - Assets held as collateral].[Type of asset for which the collateral is held]" caption="Type of asset for which the collateral is held" attribute="1" defaultMemberUniqueName="[S_11_01 - Assets held as collateral].[Type of asset for which the collateral is held].[All]" allUniqueName="[S_11_01 - Assets held as collateral].[Type of asset for which the collateral is held].[All]" dimensionUniqueName="[S_11_01 - Assets held as collateral]" displayFolder="" count="0" unbalanced="0"/>
    <cacheHierarchy uniqueName="[S_11_01 - Assets held as collateral].[Valuation method]" caption="Valuation method" attribute="1" defaultMemberUniqueName="[S_11_01 - Assets held as collateral].[Valuation method].[All]" allUniqueName="[S_11_01 - Assets held as collateral].[Valuation method].[All]" dimensionUniqueName="[S_11_01 - Assets held as collateral]" displayFolder="" count="0" unbalanced="0"/>
    <cacheHierarchy uniqueName="[S_12_01 - Life and health SLT technical provisions].[X - Column code]" caption="X - Column code" attribute="1" defaultMemberUniqueName="[S_12_01 - Life and health SLT technical provisions].[X - Column code].[All]" allUniqueName="[S_12_01 - Life and health SLT technical provisions].[X - Column code].[All]" dimensionUniqueName="[S_12_01 - Life and health SLT technical provisions]" displayFolder="" count="0" unbalanced="0"/>
    <cacheHierarchy uniqueName="[S_12_01 - Life and health SLT technical provisions].[X - Column name]" caption="X - Column name" attribute="1" defaultMemberUniqueName="[S_12_01 - Life and health SLT technical provisions].[X - Column name].[All]" allUniqueName="[S_12_01 - Life and health SLT technical provisions].[X - Column name].[All]" dimensionUniqueName="[S_12_01 - Life and health SLT technical provisions]" displayFolder="" count="0" unbalanced="0"/>
    <cacheHierarchy uniqueName="[S_12_01 - Life and health SLT technical provisions].[Y - Row code]" caption="Y - Row code" attribute="1" defaultMemberUniqueName="[S_12_01 - Life and health SLT technical provisions].[Y - Row code].[All]" allUniqueName="[S_12_01 - Life and health SLT technical provisions].[Y - Row code].[All]" dimensionUniqueName="[S_12_01 - Life and health SLT technical provisions]" displayFolder="" count="0" unbalanced="0"/>
    <cacheHierarchy uniqueName="[S_12_01 - Life and health SLT technical provisions].[Y - Row name]" caption="Y - Row name" attribute="1" defaultMemberUniqueName="[S_12_01 - Life and health SLT technical provisions].[Y - Row name].[All]" allUniqueName="[S_12_01 - Life and health SLT technical provisions].[Y - Row name].[All]" dimensionUniqueName="[S_12_01 - Life and health SLT technical provisions]" displayFolder="" count="0" unbalanced="0"/>
    <cacheHierarchy uniqueName="[S_12_02_XX_01 - Life and health SLT technical provisions - by country].[X - Column code]" caption="X - Column code" attribute="1" defaultMemberUniqueName="[S_12_02_XX_01 - Life and health SLT technical provisions - by country].[X - Column code].[All]" allUniqueName="[S_12_02_XX_01 - Life and health SLT technical provisions - by country].[X - Column code].[All]" dimensionUniqueName="[S_12_02_XX_01 - Life and health SLT technical provisions - by country]" displayFolder="" count="0" unbalanced="0"/>
    <cacheHierarchy uniqueName="[S_12_02_XX_01 - Life and health SLT technical provisions - by country].[X - Column name]" caption="X - Column name" attribute="1" defaultMemberUniqueName="[S_12_02_XX_01 - Life and health SLT technical provisions - by country].[X - Column name].[All]" allUniqueName="[S_12_02_XX_01 - Life and health SLT technical provisions - by country].[X - Column name].[All]" dimensionUniqueName="[S_12_02_XX_01 - Life and health SLT technical provisions - by country]" displayFolder="" count="0" unbalanced="0"/>
    <cacheHierarchy uniqueName="[S_12_02_XX_01 - Life and health SLT technical provisions - by country].[Y - Row code]" caption="Y - Row code" attribute="1" defaultMemberUniqueName="[S_12_02_XX_01 - Life and health SLT technical provisions - by country].[Y - Row code].[All]" allUniqueName="[S_12_02_XX_01 - Life and health SLT technical provisions - by country].[Y - Row code].[All]" dimensionUniqueName="[S_12_02_XX_01 - Life and health SLT technical provisions - by country]" displayFolder="" count="0" unbalanced="0"/>
    <cacheHierarchy uniqueName="[S_12_02_XX_01 - Life and health SLT technical provisions - by country].[Y - Row name]" caption="Y - Row name" attribute="1" defaultMemberUniqueName="[S_12_02_XX_01 - Life and health SLT technical provisions - by country].[Y - Row name].[All]" allUniqueName="[S_12_02_XX_01 - Life and health SLT technical provisions - by country].[Y - Row name].[All]" dimensionUniqueName="[S_12_02_XX_01 - Life and health SLT technical provisions - by country]" displayFolder="" count="0" unbalanced="0"/>
    <cacheHierarchy uniqueName="[S_12_02_XX_02 - Life and health SLT technical provisions - by country].[Country]" caption="Country" attribute="1" defaultMemberUniqueName="[S_12_02_XX_02 - Life and health SLT technical provisions - by country].[Country].[All]" allUniqueName="[S_12_02_XX_02 - Life and health SLT technical provisions - by country].[Country].[All]" dimensionUniqueName="[S_12_02_XX_02 - Life and health SLT technical provisions - by country]" displayFolder="" count="0" unbalanced="0"/>
    <cacheHierarchy uniqueName="[S_12_02_XX_02 - Life and health SLT technical provisions - by country].[X - Column code]" caption="X - Column code" attribute="1" defaultMemberUniqueName="[S_12_02_XX_02 - Life and health SLT technical provisions - by country].[X - Column code].[All]" allUniqueName="[S_12_02_XX_02 - Life and health SLT technical provisions - by country].[X - Column code].[All]" dimensionUniqueName="[S_12_02_XX_02 - Life and health SLT technical provisions - by country]" displayFolder="" count="0" unbalanced="0"/>
    <cacheHierarchy uniqueName="[S_12_02_XX_02 - Life and health SLT technical provisions - by country].[X - Column name]" caption="X - Column name" attribute="1" defaultMemberUniqueName="[S_12_02_XX_02 - Life and health SLT technical provisions - by country].[X - Column name].[All]" allUniqueName="[S_12_02_XX_02 - Life and health SLT technical provisions - by country].[X - Column name].[All]" dimensionUniqueName="[S_12_02_XX_02 - Life and health SLT technical provisions - by country]" displayFolder="" count="0" unbalanced="0"/>
    <cacheHierarchy uniqueName="[S_12_02_XX_02 - Life and health SLT technical provisions - by country].[Y - Row code]" caption="Y - Row code" attribute="1" defaultMemberUniqueName="[S_12_02_XX_02 - Life and health SLT technical provisions - by country].[Y - Row code].[All]" allUniqueName="[S_12_02_XX_02 - Life and health SLT technical provisions - by country].[Y - Row code].[All]" dimensionUniqueName="[S_12_02_XX_02 - Life and health SLT technical provisions - by country]" displayFolder="" count="0" unbalanced="0"/>
    <cacheHierarchy uniqueName="[S_12_02_XX_02 - Life and health SLT technical provisions - by country].[Y - Row name]" caption="Y - Row name" attribute="1" defaultMemberUniqueName="[S_12_02_XX_02 - Life and health SLT technical provisions - by country].[Y - Row name].[All]" allUniqueName="[S_12_02_XX_02 - Life and health SLT technical provisions - by country].[Y - Row name].[All]" dimensionUniqueName="[S_12_02_XX_02 - Life and health SLT technical provisions - by country]" displayFolder="" count="0" unbalanced="0"/>
    <cacheHierarchy uniqueName="[S_13_01 - Projection of future gross cash flows - Life].[X - Column code]" caption="X - Column code" attribute="1" defaultMemberUniqueName="[S_13_01 - Projection of future gross cash flows - Life].[X - Column code].[All]" allUniqueName="[S_13_01 - Projection of future gross cash flows - Life].[X - Column code].[All]" dimensionUniqueName="[S_13_01 - Projection of future gross cash flows - Life]" displayFolder="" count="0" unbalanced="0"/>
    <cacheHierarchy uniqueName="[S_13_01 - Projection of future gross cash flows - Life].[X - Column name]" caption="X - Column name" attribute="1" defaultMemberUniqueName="[S_13_01 - Projection of future gross cash flows - Life].[X - Column name].[All]" allUniqueName="[S_13_01 - Projection of future gross cash flows - Life].[X - Column name].[All]" dimensionUniqueName="[S_13_01 - Projection of future gross cash flows - Life]" displayFolder="" count="0" unbalanced="0"/>
    <cacheHierarchy uniqueName="[S_13_01 - Projection of future gross cash flows - Life].[Y - Row code]" caption="Y - Row code" attribute="1" defaultMemberUniqueName="[S_13_01 - Projection of future gross cash flows - Life].[Y - Row code].[All]" allUniqueName="[S_13_01 - Projection of future gross cash flows - Life].[Y - Row code].[All]" dimensionUniqueName="[S_13_01 - Projection of future gross cash flows - Life]" displayFolder="" count="0" unbalanced="0"/>
    <cacheHierarchy uniqueName="[S_13_01 - Projection of future gross cash flows - Life].[Y - Row name]" caption="Y - Row name" attribute="1" defaultMemberUniqueName="[S_13_01 - Projection of future gross cash flows - Life].[Y - Row name].[All]" allUniqueName="[S_13_01 - Projection of future gross cash flows - Life].[Y - Row name].[All]" dimensionUniqueName="[S_13_01 - Projection of future gross cash flows - Life]" displayFolder="" count="0" unbalanced="0"/>
    <cacheHierarchy uniqueName="[S_14_01_XX_01-02-04 - Life obligations analysis].[Country]" caption="Country" attribute="1" defaultMemberUniqueName="[S_14_01_XX_01-02-04 - Life obligations analysis].[Country].[All]" allUniqueName="[S_14_01_XX_01-02-04 - Life obligations analysis].[Country].[All]" dimensionUniqueName="[S_14_01_XX_01-02-04 - Life obligations analysis]" displayFolder="" count="0" unbalanced="0"/>
    <cacheHierarchy uniqueName="[S_14_01_XX_01-02-04 - Life obligations analysis].[Fund number]" caption="Fund number" attribute="1" defaultMemberUniqueName="[S_14_01_XX_01-02-04 - Life obligations analysis].[Fund number].[All]" allUniqueName="[S_14_01_XX_01-02-04 - Life obligations analysis].[Fund number].[All]" dimensionUniqueName="[S_14_01_XX_01-02-04 - Life obligations analysis]" displayFolder="" count="0" unbalanced="0"/>
    <cacheHierarchy uniqueName="[S_14_01_XX_01-02-04 - Life obligations analysis].[HRG code]" caption="HRG code" attribute="1" defaultMemberUniqueName="[S_14_01_XX_01-02-04 - Life obligations analysis].[HRG code].[All]" allUniqueName="[S_14_01_XX_01-02-04 - Life obligations analysis].[HRG code].[All]" dimensionUniqueName="[S_14_01_XX_01-02-04 - Life obligations analysis]" displayFolder="" count="0" unbalanced="0"/>
    <cacheHierarchy uniqueName="[S_14_01_XX_01-02-04 - Life obligations analysis].[Line identification]" caption="Line identification" attribute="1" defaultMemberUniqueName="[S_14_01_XX_01-02-04 - Life obligations analysis].[Line identification].[All]" allUniqueName="[S_14_01_XX_01-02-04 - Life obligations analysis].[Line identification].[All]" dimensionUniqueName="[S_14_01_XX_01-02-04 - Life obligations analysis]" displayFolder="" count="0" unbalanced="0"/>
    <cacheHierarchy uniqueName="[S_14_01_XX_01-02-04 - Life obligations analysis].[Line of business]" caption="Line of business" attribute="1" defaultMemberUniqueName="[S_14_01_XX_01-02-04 - Life obligations analysis].[Line of business].[All]" allUniqueName="[S_14_01_XX_01-02-04 - Life obligations analysis].[Line of business].[All]" dimensionUniqueName="[S_14_01_XX_01-02-04 - Life obligations analysis]" displayFolder="" count="0" unbalanced="0"/>
    <cacheHierarchy uniqueName="[S_14_01_XX_01-02-04 - Life obligations analysis].[Link]" caption="Link" attribute="1" defaultMemberUniqueName="[S_14_01_XX_01-02-04 - Life obligations analysis].[Link].[All]" allUniqueName="[S_14_01_XX_01-02-04 - Life obligations analysis].[Link].[All]" dimensionUniqueName="[S_14_01_XX_01-02-04 - Life obligations analysis]" displayFolder="" count="0" unbalanced="0"/>
    <cacheHierarchy uniqueName="[S_14_01_XX_01-02-04 - Life obligations analysis].[Product classification]" caption="Product classification" attribute="1" defaultMemberUniqueName="[S_14_01_XX_01-02-04 - Life obligations analysis].[Product classification].[All]" allUniqueName="[S_14_01_XX_01-02-04 - Life obligations analysis].[Product classification].[All]" dimensionUniqueName="[S_14_01_XX_01-02-04 - Life obligations analysis]" displayFolder="" count="0" unbalanced="0"/>
    <cacheHierarchy uniqueName="[S_14_01_XX_01-02-04 - Life obligations analysis].[Product denomination]" caption="Product denomination" attribute="1" defaultMemberUniqueName="[S_14_01_XX_01-02-04 - Life obligations analysis].[Product denomination].[All]" allUniqueName="[S_14_01_XX_01-02-04 - Life obligations analysis].[Product denomination].[All]" dimensionUniqueName="[S_14_01_XX_01-02-04 - Life obligations analysis]" displayFolder="" count="0" unbalanced="0"/>
    <cacheHierarchy uniqueName="[S_14_01_XX_01-02-04 - Life obligations analysis].[Product ID code]" caption="Product ID code" attribute="1" defaultMemberUniqueName="[S_14_01_XX_01-02-04 - Life obligations analysis].[Product ID code].[All]" allUniqueName="[S_14_01_XX_01-02-04 - Life obligations analysis].[Product ID code].[All]" dimensionUniqueName="[S_14_01_XX_01-02-04 - Life obligations analysis]" displayFolder="" count="0" unbalanced="0"/>
    <cacheHierarchy uniqueName="[S_14_01_XX_01-02-04 - Life obligations analysis].[Product still commercialised]" caption="Product still commercialised" attribute="1" defaultMemberUniqueName="[S_14_01_XX_01-02-04 - Life obligations analysis].[Product still commercialised].[All]" allUniqueName="[S_14_01_XX_01-02-04 - Life obligations analysis].[Product still commercialised].[All]" dimensionUniqueName="[S_14_01_XX_01-02-04 - Life obligations analysis]" displayFolder="" count="0" unbalanced="0"/>
    <cacheHierarchy uniqueName="[S_14_01_XX_01-02-04 - Life obligations analysis].[Type of premium]" caption="Type of premium" attribute="1" defaultMemberUniqueName="[S_14_01_XX_01-02-04 - Life obligations analysis].[Type of premium].[All]" allUniqueName="[S_14_01_XX_01-02-04 - Life obligations analysis].[Type of premium].[All]" dimensionUniqueName="[S_14_01_XX_01-02-04 - Life obligations analysis]" displayFolder="" count="0" unbalanced="0"/>
    <cacheHierarchy uniqueName="[S_14_01_XX_01-02-04 - Life obligations analysis].[Type of product]" caption="Type of product" attribute="1" defaultMemberUniqueName="[S_14_01_XX_01-02-04 - Life obligations analysis].[Type of product].[All]" allUniqueName="[S_14_01_XX_01-02-04 - Life obligations analysis].[Type of product].[All]" dimensionUniqueName="[S_14_01_XX_01-02-04 - Life obligations analysis]" displayFolder="" count="0" unbalanced="0"/>
    <cacheHierarchy uniqueName="[S_14_01_XX_01-02-04 - Life obligations analysis].[Use of financial instrument for replication]" caption="Use of financial instrument for replication" attribute="1" defaultMemberUniqueName="[S_14_01_XX_01-02-04 - Life obligations analysis].[Use of financial instrument for replication].[All]" allUniqueName="[S_14_01_XX_01-02-04 - Life obligations analysis].[Use of financial instrument for replication].[All]" dimensionUniqueName="[S_14_01_XX_01-02-04 - Life obligations analysis]" displayFolder="" count="0" unbalanced="0"/>
    <cacheHierarchy uniqueName="[S_14_01_XX_03 - Life obligations analysis].[Annualised guaranteed rate (over average duration of guarantee)]" caption="Annualised guaranteed rate (over average duration of guarantee)" attribute="1" defaultMemberUniqueName="[S_14_01_XX_03 - Life obligations analysis].[Annualised guaranteed rate (over average duration of guarantee)].[All]" allUniqueName="[S_14_01_XX_03 - Life obligations analysis].[Annualised guaranteed rate (over average duration of guarantee)].[All]" dimensionUniqueName="[S_14_01_XX_03 - Life obligations analysis]" displayFolder="" count="0" unbalanced="0"/>
    <cacheHierarchy uniqueName="[S_14_01_XX_03 - Life obligations analysis].[HRG code]" caption="HRG code" attribute="1" defaultMemberUniqueName="[S_14_01_XX_03 - Life obligations analysis].[HRG code].[All]" allUniqueName="[S_14_01_XX_03 - Life obligations analysis].[HRG code].[All]" dimensionUniqueName="[S_14_01_XX_03 - Life obligations analysis]" displayFolder="" count="0" unbalanced="0"/>
    <cacheHierarchy uniqueName="[S_15_01 - Description of the guarantees of variable annuities].[Description of the guarantee]" caption="Description of the guarantee" attribute="1" defaultMemberUniqueName="[S_15_01 - Description of the guarantees of variable annuities].[Description of the guarantee].[All]" allUniqueName="[S_15_01 - Description of the guarantees of variable annuities].[Description of the guarantee].[All]" dimensionUniqueName="[S_15_01 - Description of the guarantees of variable annuities]" displayFolder="" count="0" unbalanced="0"/>
    <cacheHierarchy uniqueName="[S_15_01 - Description of the guarantees of variable annuities].[Description of the product]" caption="Description of the product" attribute="1" defaultMemberUniqueName="[S_15_01 - Description of the guarantees of variable annuities].[Description of the product].[All]" allUniqueName="[S_15_01 - Description of the guarantees of variable annuities].[Description of the product].[All]" dimensionUniqueName="[S_15_01 - Description of the guarantees of variable annuities]" displayFolder="" count="0" unbalanced="0"/>
    <cacheHierarchy uniqueName="[S_15_01 - Description of the guarantees of variable annuities].[Final date of guarantee]" caption="Final date of guarantee" attribute="1" defaultMemberUniqueName="[S_15_01 - Description of the guarantees of variable annuities].[Final date of guarantee].[All]" allUniqueName="[S_15_01 - Description of the guarantees of variable annuities].[Final date of guarantee].[All]" dimensionUniqueName="[S_15_01 - Description of the guarantees of variable annuities]" displayFolder="" count="0" unbalanced="0"/>
    <cacheHierarchy uniqueName="[S_15_01 - Description of the guarantees of variable annuities].[Identification code and type of code of the undertaking]" caption="Identification code and type of code of the undertaking" attribute="1" defaultMemberUniqueName="[S_15_01 - Description of the guarantees of variable annuities].[Identification code and type of code of the undertaking].[All]" allUniqueName="[S_15_01 - Description of the guarantees of variable annuities].[Identification code and type of code of the undertaking].[All]" dimensionUniqueName="[S_15_01 - Description of the guarantees of variable annuities]" displayFolder="" count="0" unbalanced="0"/>
    <cacheHierarchy uniqueName="[S_15_01 - Description of the guarantees of variable annuities].[Initial date of guarantee]" caption="Initial date of guarantee" attribute="1" defaultMemberUniqueName="[S_15_01 - Description of the guarantees of variable annuities].[Initial date of guarantee].[All]" allUniqueName="[S_15_01 - Description of the guarantees of variable annuities].[Initial date of guarantee].[All]" dimensionUniqueName="[S_15_01 - Description of the guarantees of variable annuities]" displayFolder="" count="0" unbalanced="0"/>
    <cacheHierarchy uniqueName="[S_15_01 - Description of the guarantees of variable annuities].[Legal name of the undertaking]" caption="Legal name of the undertaking" attribute="1" defaultMemberUniqueName="[S_15_01 - Description of the guarantees of variable annuities].[Legal name of the undertaking].[All]" allUniqueName="[S_15_01 - Description of the guarantees of variable annuities].[Legal name of the undertaking].[All]" dimensionUniqueName="[S_15_01 - Description of the guarantees of variable annuities]" displayFolder="" count="0" unbalanced="0"/>
    <cacheHierarchy uniqueName="[S_15_01 - Description of the guarantees of variable annuities].[Product denomination]" caption="Product denomination" attribute="1" defaultMemberUniqueName="[S_15_01 - Description of the guarantees of variable annuities].[Product denomination].[All]" allUniqueName="[S_15_01 - Description of the guarantees of variable annuities].[Product denomination].[All]" dimensionUniqueName="[S_15_01 - Description of the guarantees of variable annuities]" displayFolder="" count="0" unbalanced="0"/>
    <cacheHierarchy uniqueName="[S_15_01 - Description of the guarantees of variable annuities].[Product ID code]" caption="Product ID code" attribute="1" defaultMemberUniqueName="[S_15_01 - Description of the guarantees of variable annuities].[Product ID code].[All]" allUniqueName="[S_15_01 - Description of the guarantees of variable annuities].[Product ID code].[All]" dimensionUniqueName="[S_15_01 - Description of the guarantees of variable annuities]" displayFolder="" count="0" unbalanced="0"/>
    <cacheHierarchy uniqueName="[S_15_01 - Description of the guarantees of variable annuities].[Type of guarantee]" caption="Type of guarantee" attribute="1" defaultMemberUniqueName="[S_15_01 - Description of the guarantees of variable annuities].[Type of guarantee].[All]" allUniqueName="[S_15_01 - Description of the guarantees of variable annuities].[Type of guarantee].[All]" dimensionUniqueName="[S_15_01 - Description of the guarantees of variable annuities]" displayFolder="" count="0" unbalanced="0"/>
    <cacheHierarchy uniqueName="[S_15_02 - Hedging of guarantees of variable annuities].[Delta hedged]" caption="Delta hedged" attribute="1" defaultMemberUniqueName="[S_15_02 - Hedging of guarantees of variable annuities].[Delta hedged].[All]" allUniqueName="[S_15_02 - Hedging of guarantees of variable annuities].[Delta hedged].[All]" dimensionUniqueName="[S_15_02 - Hedging of guarantees of variable annuities]" displayFolder="" count="0" unbalanced="0"/>
    <cacheHierarchy uniqueName="[S_15_02 - Hedging of guarantees of variable annuities].[FX hedged]" caption="FX hedged" attribute="1" defaultMemberUniqueName="[S_15_02 - Hedging of guarantees of variable annuities].[FX hedged].[All]" allUniqueName="[S_15_02 - Hedging of guarantees of variable annuities].[FX hedged].[All]" dimensionUniqueName="[S_15_02 - Hedging of guarantees of variable annuities]" displayFolder="" count="0" unbalanced="0"/>
    <cacheHierarchy uniqueName="[S_15_02 - Hedging of guarantees of variable annuities].[Gamma hedged]" caption="Gamma hedged" attribute="1" defaultMemberUniqueName="[S_15_02 - Hedging of guarantees of variable annuities].[Gamma hedged].[All]" allUniqueName="[S_15_02 - Hedging of guarantees of variable annuities].[Gamma hedged].[All]" dimensionUniqueName="[S_15_02 - Hedging of guarantees of variable annuities]" displayFolder="" count="0" unbalanced="0"/>
    <cacheHierarchy uniqueName="[S_15_02 - Hedging of guarantees of variable annuities].[Identification code and type of code of the undertaking]" caption="Identification code and type of code of the undertaking" attribute="1" defaultMemberUniqueName="[S_15_02 - Hedging of guarantees of variable annuities].[Identification code and type of code of the undertaking].[All]" allUniqueName="[S_15_02 - Hedging of guarantees of variable annuities].[Identification code and type of code of the undertaking].[All]" dimensionUniqueName="[S_15_02 - Hedging of guarantees of variable annuities]" displayFolder="" count="0" unbalanced="0"/>
    <cacheHierarchy uniqueName="[S_15_02 - Hedging of guarantees of variable annuities].[Legal name of the undertaking]" caption="Legal name of the undertaking" attribute="1" defaultMemberUniqueName="[S_15_02 - Hedging of guarantees of variable annuities].[Legal name of the undertaking].[All]" allUniqueName="[S_15_02 - Hedging of guarantees of variable annuities].[Legal name of the undertaking].[All]" dimensionUniqueName="[S_15_02 - Hedging of guarantees of variable annuities]" displayFolder="" count="0" unbalanced="0"/>
    <cacheHierarchy uniqueName="[S_15_02 - Hedging of guarantees of variable annuities].[Other hedged risks]" caption="Other hedged risks" attribute="1" defaultMemberUniqueName="[S_15_02 - Hedging of guarantees of variable annuities].[Other hedged risks].[All]" allUniqueName="[S_15_02 - Hedging of guarantees of variable annuities].[Other hedged risks].[All]" dimensionUniqueName="[S_15_02 - Hedging of guarantees of variable annuities]" displayFolder="" count="0" unbalanced="0"/>
    <cacheHierarchy uniqueName="[S_15_02 - Hedging of guarantees of variable annuities].[Product denomination]" caption="Product denomination" attribute="1" defaultMemberUniqueName="[S_15_02 - Hedging of guarantees of variable annuities].[Product denomination].[All]" allUniqueName="[S_15_02 - Hedging of guarantees of variable annuities].[Product denomination].[All]" dimensionUniqueName="[S_15_02 - Hedging of guarantees of variable annuities]" displayFolder="" count="0" unbalanced="0"/>
    <cacheHierarchy uniqueName="[S_15_02 - Hedging of guarantees of variable annuities].[Product ID code]" caption="Product ID code" attribute="1" defaultMemberUniqueName="[S_15_02 - Hedging of guarantees of variable annuities].[Product ID code].[All]" allUniqueName="[S_15_02 - Hedging of guarantees of variable annuities].[Product ID code].[All]" dimensionUniqueName="[S_15_02 - Hedging of guarantees of variable annuities]" displayFolder="" count="0" unbalanced="0"/>
    <cacheHierarchy uniqueName="[S_15_02 - Hedging of guarantees of variable annuities].[Rho hedged]" caption="Rho hedged" attribute="1" defaultMemberUniqueName="[S_15_02 - Hedging of guarantees of variable annuities].[Rho hedged].[All]" allUniqueName="[S_15_02 - Hedging of guarantees of variable annuities].[Rho hedged].[All]" dimensionUniqueName="[S_15_02 - Hedging of guarantees of variable annuities]" displayFolder="" count="0" unbalanced="0"/>
    <cacheHierarchy uniqueName="[S_15_02 - Hedging of guarantees of variable annuities].[Type of hedging]" caption="Type of hedging" attribute="1" defaultMemberUniqueName="[S_15_02 - Hedging of guarantees of variable annuities].[Type of hedging].[All]" allUniqueName="[S_15_02 - Hedging of guarantees of variable annuities].[Type of hedging].[All]" dimensionUniqueName="[S_15_02 - Hedging of guarantees of variable annuities]" displayFolder="" count="0" unbalanced="0"/>
    <cacheHierarchy uniqueName="[S_15_02 - Hedging of guarantees of variable annuities].[Vega hedged]" caption="Vega hedged" attribute="1" defaultMemberUniqueName="[S_15_02 - Hedging of guarantees of variable annuities].[Vega hedged].[All]" allUniqueName="[S_15_02 - Hedging of guarantees of variable annuities].[Vega hedged].[All]" dimensionUniqueName="[S_15_02 - Hedging of guarantees of variable annuities]" displayFolder="" count="0" unbalanced="0"/>
    <cacheHierarchy uniqueName="[S_16_01_XX_01 - Information on annuities stemming from non-life insurance obligations].[Accident year or underwriting year]" caption="Accident year or underwriting year" attribute="1" defaultMemberUniqueName="[S_16_01_XX_01 - Information on annuities stemming from non-life insurance obligations].[Accident year or underwriting year].[All]" allUniqueName="[S_16_01_XX_01 - Information on annuities stemming from non-life insurance obligations].[Accident year or underwriting year].[All]" dimensionUniqueName="[S_16_01_XX_01 - Information on annuities stemming from non-life insurance obligations]" displayFolder="" count="0" unbalanced="0"/>
    <cacheHierarchy uniqueName="[S_16_01_XX_01 - Information on annuities stemming from non-life insurance obligations].[Currency]" caption="Currency" attribute="1" defaultMemberUniqueName="[S_16_01_XX_01 - Information on annuities stemming from non-life insurance obligations].[Currency].[All]" allUniqueName="[S_16_01_XX_01 - Information on annuities stemming from non-life insurance obligations].[Currency].[All]" dimensionUniqueName="[S_16_01_XX_01 - Information on annuities stemming from non-life insurance obligations]" displayFolder="" count="0" unbalanced="0"/>
    <cacheHierarchy uniqueName="[S_16_01_XX_01 - Information on annuities stemming from non-life insurance obligations].[The related non-life line of business]" caption="The related non-life line of business" attribute="1" defaultMemberUniqueName="[S_16_01_XX_01 - Information on annuities stemming from non-life insurance obligations].[The related non-life line of business].[All]" allUniqueName="[S_16_01_XX_01 - Information on annuities stemming from non-life insurance obligations].[The related non-life line of business].[All]" dimensionUniqueName="[S_16_01_XX_01 - Information on annuities stemming from non-life insurance obligations]" displayFolder="" count="0" unbalanced="0"/>
    <cacheHierarchy uniqueName="[S_16_01_XX_01 - Information on annuities stemming from non-life insurance obligations].[X - Column code]" caption="X - Column code" attribute="1" defaultMemberUniqueName="[S_16_01_XX_01 - Information on annuities stemming from non-life insurance obligations].[X - Column code].[All]" allUniqueName="[S_16_01_XX_01 - Information on annuities stemming from non-life insurance obligations].[X - Column code].[All]" dimensionUniqueName="[S_16_01_XX_01 - Information on annuities stemming from non-life insurance obligations]" displayFolder="" count="0" unbalanced="0"/>
    <cacheHierarchy uniqueName="[S_16_01_XX_01 - Information on annuities stemming from non-life insurance obligations].[X - Column name]" caption="X - Column name" attribute="1" defaultMemberUniqueName="[S_16_01_XX_01 - Information on annuities stemming from non-life insurance obligations].[X - Column name].[All]" allUniqueName="[S_16_01_XX_01 - Information on annuities stemming from non-life insurance obligations].[X - Column name].[All]" dimensionUniqueName="[S_16_01_XX_01 - Information on annuities stemming from non-life insurance obligations]" displayFolder="" count="0" unbalanced="0"/>
    <cacheHierarchy uniqueName="[S_16_01_XX_01 - Information on annuities stemming from non-life insurance obligations].[Y - Row code]" caption="Y - Row code" attribute="1" defaultMemberUniqueName="[S_16_01_XX_01 - Information on annuities stemming from non-life insurance obligations].[Y - Row code].[All]" allUniqueName="[S_16_01_XX_01 - Information on annuities stemming from non-life insurance obligations].[Y - Row code].[All]" dimensionUniqueName="[S_16_01_XX_01 - Information on annuities stemming from non-life insurance obligations]" displayFolder="" count="0" unbalanced="0"/>
    <cacheHierarchy uniqueName="[S_16_01_XX_01 - Information on annuities stemming from non-life insurance obligations].[Y - Row name]" caption="Y - Row name" attribute="1" defaultMemberUniqueName="[S_16_01_XX_01 - Information on annuities stemming from non-life insurance obligations].[Y - Row name].[All]" allUniqueName="[S_16_01_XX_01 - Information on annuities stemming from non-life insurance obligations].[Y - Row name].[All]" dimensionUniqueName="[S_16_01_XX_01 - Information on annuities stemming from non-life insurance obligations]" displayFolder="" count="0" unbalanced="0"/>
    <cacheHierarchy uniqueName="[S_16_01_XX_02 - Information on annuities stemming from non-life insurance obligations].[Accident year or underwriting year]" caption="Accident year or underwriting year" attribute="1" defaultMemberUniqueName="[S_16_01_XX_02 - Information on annuities stemming from non-life insurance obligations].[Accident year or underwriting year].[All]" allUniqueName="[S_16_01_XX_02 - Information on annuities stemming from non-life insurance obligations].[Accident year or underwriting year].[All]" dimensionUniqueName="[S_16_01_XX_02 - Information on annuities stemming from non-life insurance obligations]" displayFolder="" count="0" unbalanced="0"/>
    <cacheHierarchy uniqueName="[S_16_01_XX_02 - Information on annuities stemming from non-life insurance obligations].[Currency]" caption="Currency" attribute="1" defaultMemberUniqueName="[S_16_01_XX_02 - Information on annuities stemming from non-life insurance obligations].[Currency].[All]" allUniqueName="[S_16_01_XX_02 - Information on annuities stemming from non-life insurance obligations].[Currency].[All]" dimensionUniqueName="[S_16_01_XX_02 - Information on annuities stemming from non-life insurance obligations]" displayFolder="" count="0" unbalanced="0"/>
    <cacheHierarchy uniqueName="[S_16_01_XX_02 - Information on annuities stemming from non-life insurance obligations].[Currency conversion]" caption="Currency conversion" attribute="1" defaultMemberUniqueName="[S_16_01_XX_02 - Information on annuities stemming from non-life insurance obligations].[Currency conversion].[All]" allUniqueName="[S_16_01_XX_02 - Information on annuities stemming from non-life insurance obligations].[Currency conversion].[All]" dimensionUniqueName="[S_16_01_XX_02 - Information on annuities stemming from non-life insurance obligations]" displayFolder="" count="0" unbalanced="0"/>
    <cacheHierarchy uniqueName="[S_16_01_XX_02 - Information on annuities stemming from non-life insurance obligations].[The related non-life line of business]" caption="The related non-life line of business" attribute="1" defaultMemberUniqueName="[S_16_01_XX_02 - Information on annuities stemming from non-life insurance obligations].[The related non-life line of business].[All]" allUniqueName="[S_16_01_XX_02 - Information on annuities stemming from non-life insurance obligations].[The related non-life line of business].[All]" dimensionUniqueName="[S_16_01_XX_02 - Information on annuities stemming from non-life insurance obligations]" displayFolder="" count="0" unbalanced="0"/>
    <cacheHierarchy uniqueName="[S_16_01_XX_02 - Information on annuities stemming from non-life insurance obligations].[X - Column code]" caption="X - Column code" attribute="1" defaultMemberUniqueName="[S_16_01_XX_02 - Information on annuities stemming from non-life insurance obligations].[X - Column code].[All]" allUniqueName="[S_16_01_XX_02 - Information on annuities stemming from non-life insurance obligations].[X - Column code].[All]" dimensionUniqueName="[S_16_01_XX_02 - Information on annuities stemming from non-life insurance obligations]" displayFolder="" count="0" unbalanced="0"/>
    <cacheHierarchy uniqueName="[S_16_01_XX_02 - Information on annuities stemming from non-life insurance obligations].[X - Column name]" caption="X - Column name" attribute="1" defaultMemberUniqueName="[S_16_01_XX_02 - Information on annuities stemming from non-life insurance obligations].[X - Column name].[All]" allUniqueName="[S_16_01_XX_02 - Information on annuities stemming from non-life insurance obligations].[X - Column name].[All]" dimensionUniqueName="[S_16_01_XX_02 - Information on annuities stemming from non-life insurance obligations]" displayFolder="" count="0" unbalanced="0"/>
    <cacheHierarchy uniqueName="[S_16_01_XX_02 - Information on annuities stemming from non-life insurance obligations].[Y - Row code]" caption="Y - Row code" attribute="1" defaultMemberUniqueName="[S_16_01_XX_02 - Information on annuities stemming from non-life insurance obligations].[Y - Row code].[All]" allUniqueName="[S_16_01_XX_02 - Information on annuities stemming from non-life insurance obligations].[Y - Row code].[All]" dimensionUniqueName="[S_16_01_XX_02 - Information on annuities stemming from non-life insurance obligations]" displayFolder="" count="0" unbalanced="0"/>
    <cacheHierarchy uniqueName="[S_16_01_XX_02 - Information on annuities stemming from non-life insurance obligations].[Y - Row name]" caption="Y - Row name" attribute="1" defaultMemberUniqueName="[S_16_01_XX_02 - Information on annuities stemming from non-life insurance obligations].[Y - Row name].[All]" allUniqueName="[S_16_01_XX_02 - Information on annuities stemming from non-life insurance obligations].[Y - Row name].[All]" dimensionUniqueName="[S_16_01_XX_02 - Information on annuities stemming from non-life insurance obligations]" displayFolder="" count="0" unbalanced="0"/>
    <cacheHierarchy uniqueName="[S_17_01 - Non-life technical provisions].[X - Column code]" caption="X - Column code" attribute="1" defaultMemberUniqueName="[S_17_01 - Non-life technical provisions].[X - Column code].[All]" allUniqueName="[S_17_01 - Non-life technical provisions].[X - Column code].[All]" dimensionUniqueName="[S_17_01 - Non-life technical provisions]" displayFolder="" count="0" unbalanced="0"/>
    <cacheHierarchy uniqueName="[S_17_01 - Non-life technical provisions].[X - Column name]" caption="X - Column name" attribute="1" defaultMemberUniqueName="[S_17_01 - Non-life technical provisions].[X - Column name].[All]" allUniqueName="[S_17_01 - Non-life technical provisions].[X - Column name].[All]" dimensionUniqueName="[S_17_01 - Non-life technical provisions]" displayFolder="" count="0" unbalanced="0"/>
    <cacheHierarchy uniqueName="[S_17_01 - Non-life technical provisions].[Y - Row code]" caption="Y - Row code" attribute="1" defaultMemberUniqueName="[S_17_01 - Non-life technical provisions].[Y - Row code].[All]" allUniqueName="[S_17_01 - Non-life technical provisions].[Y - Row code].[All]" dimensionUniqueName="[S_17_01 - Non-life technical provisions]" displayFolder="" count="0" unbalanced="0"/>
    <cacheHierarchy uniqueName="[S_17_01 - Non-life technical provisions].[Y - Row name]" caption="Y - Row name" attribute="1" defaultMemberUniqueName="[S_17_01 - Non-life technical provisions].[Y - Row name].[All]" allUniqueName="[S_17_01 - Non-life technical provisions].[Y - Row name].[All]" dimensionUniqueName="[S_17_01 - Non-life technical provisions]" displayFolder="" count="0" unbalanced="0"/>
    <cacheHierarchy uniqueName="[S_17_02_XX_01 - Non-life technical provisions - by country].[X - Column code]" caption="X - Column code" attribute="1" defaultMemberUniqueName="[S_17_02_XX_01 - Non-life technical provisions - by country].[X - Column code].[All]" allUniqueName="[S_17_02_XX_01 - Non-life technical provisions - by country].[X - Column code].[All]" dimensionUniqueName="[S_17_02_XX_01 - Non-life technical provisions - by country]" displayFolder="" count="0" unbalanced="0"/>
    <cacheHierarchy uniqueName="[S_17_02_XX_01 - Non-life technical provisions - by country].[X - Column name]" caption="X - Column name" attribute="1" defaultMemberUniqueName="[S_17_02_XX_01 - Non-life technical provisions - by country].[X - Column name].[All]" allUniqueName="[S_17_02_XX_01 - Non-life technical provisions - by country].[X - Column name].[All]" dimensionUniqueName="[S_17_02_XX_01 - Non-life technical provisions - by country]" displayFolder="" count="0" unbalanced="0"/>
    <cacheHierarchy uniqueName="[S_17_02_XX_01 - Non-life technical provisions - by country].[Y - Row code]" caption="Y - Row code" attribute="1" defaultMemberUniqueName="[S_17_02_XX_01 - Non-life technical provisions - by country].[Y - Row code].[All]" allUniqueName="[S_17_02_XX_01 - Non-life technical provisions - by country].[Y - Row code].[All]" dimensionUniqueName="[S_17_02_XX_01 - Non-life technical provisions - by country]" displayFolder="" count="0" unbalanced="0"/>
    <cacheHierarchy uniqueName="[S_17_02_XX_01 - Non-life technical provisions - by country].[Y - Row name]" caption="Y - Row name" attribute="1" defaultMemberUniqueName="[S_17_02_XX_01 - Non-life technical provisions - by country].[Y - Row name].[All]" allUniqueName="[S_17_02_XX_01 - Non-life technical provisions - by country].[Y - Row name].[All]" dimensionUniqueName="[S_17_02_XX_01 - Non-life technical provisions - by country]" displayFolder="" count="0" unbalanced="0"/>
    <cacheHierarchy uniqueName="[S_17_02_XX_02 - Non-life technical provisions - by country].[Country]" caption="Country" attribute="1" defaultMemberUniqueName="[S_17_02_XX_02 - Non-life technical provisions - by country].[Country].[All]" allUniqueName="[S_17_02_XX_02 - Non-life technical provisions - by country].[Country].[All]" dimensionUniqueName="[S_17_02_XX_02 - Non-life technical provisions - by country]" displayFolder="" count="0" unbalanced="0"/>
    <cacheHierarchy uniqueName="[S_17_02_XX_02 - Non-life technical provisions - by country].[X - Column code]" caption="X - Column code" attribute="1" defaultMemberUniqueName="[S_17_02_XX_02 - Non-life technical provisions - by country].[X - Column code].[All]" allUniqueName="[S_17_02_XX_02 - Non-life technical provisions - by country].[X - Column code].[All]" dimensionUniqueName="[S_17_02_XX_02 - Non-life technical provisions - by country]" displayFolder="" count="0" unbalanced="0"/>
    <cacheHierarchy uniqueName="[S_17_02_XX_02 - Non-life technical provisions - by country].[X - Column name]" caption="X - Column name" attribute="1" defaultMemberUniqueName="[S_17_02_XX_02 - Non-life technical provisions - by country].[X - Column name].[All]" allUniqueName="[S_17_02_XX_02 - Non-life technical provisions - by country].[X - Column name].[All]" dimensionUniqueName="[S_17_02_XX_02 - Non-life technical provisions - by country]" displayFolder="" count="0" unbalanced="0"/>
    <cacheHierarchy uniqueName="[S_17_02_XX_02 - Non-life technical provisions - by country].[Y - Row code]" caption="Y - Row code" attribute="1" defaultMemberUniqueName="[S_17_02_XX_02 - Non-life technical provisions - by country].[Y - Row code].[All]" allUniqueName="[S_17_02_XX_02 - Non-life technical provisions - by country].[Y - Row code].[All]" dimensionUniqueName="[S_17_02_XX_02 - Non-life technical provisions - by country]" displayFolder="" count="0" unbalanced="0"/>
    <cacheHierarchy uniqueName="[S_17_02_XX_02 - Non-life technical provisions - by country].[Y - Row name]" caption="Y - Row name" attribute="1" defaultMemberUniqueName="[S_17_02_XX_02 - Non-life technical provisions - by country].[Y - Row name].[All]" allUniqueName="[S_17_02_XX_02 - Non-life technical provisions - by country].[Y - Row name].[All]" dimensionUniqueName="[S_17_02_XX_02 - Non-life technical provisions - by country]" displayFolder="" count="0" unbalanced="0"/>
    <cacheHierarchy uniqueName="[S_18_01 - Projection of future cash flows - Non-life].[X - Column code]" caption="X - Column code" attribute="1" defaultMemberUniqueName="[S_18_01 - Projection of future cash flows - Non-life].[X - Column code].[All]" allUniqueName="[S_18_01 - Projection of future cash flows - Non-life].[X - Column code].[All]" dimensionUniqueName="[S_18_01 - Projection of future cash flows - Non-life]" displayFolder="" count="0" unbalanced="0"/>
    <cacheHierarchy uniqueName="[S_18_01 - Projection of future cash flows - Non-life].[X - Column name]" caption="X - Column name" attribute="1" defaultMemberUniqueName="[S_18_01 - Projection of future cash flows - Non-life].[X - Column name].[All]" allUniqueName="[S_18_01 - Projection of future cash flows - Non-life].[X - Column name].[All]" dimensionUniqueName="[S_18_01 - Projection of future cash flows - Non-life]" displayFolder="" count="0" unbalanced="0"/>
    <cacheHierarchy uniqueName="[S_18_01 - Projection of future cash flows - Non-life].[Y - Row code]" caption="Y - Row code" attribute="1" defaultMemberUniqueName="[S_18_01 - Projection of future cash flows - Non-life].[Y - Row code].[All]" allUniqueName="[S_18_01 - Projection of future cash flows - Non-life].[Y - Row code].[All]" dimensionUniqueName="[S_18_01 - Projection of future cash flows - Non-life]" displayFolder="" count="0" unbalanced="0"/>
    <cacheHierarchy uniqueName="[S_18_01 - Projection of future cash flows - Non-life].[Y - Row name]" caption="Y - Row name" attribute="1" defaultMemberUniqueName="[S_18_01 - Projection of future cash flows - Non-life].[Y - Row name].[All]" allUniqueName="[S_18_01 - Projection of future cash flows - Non-life].[Y - Row name].[All]" dimensionUniqueName="[S_18_01 - Projection of future cash flows - Non-life]" displayFolder="" count="0" unbalanced="0"/>
    <cacheHierarchy uniqueName="[S_19_01_XX_01_TO_18 - Non-life insurance claims].[Accident year or underwriting year]" caption="Accident year or underwriting year" attribute="1" defaultMemberUniqueName="[S_19_01_XX_01_TO_18 - Non-life insurance claims].[Accident year or underwriting year].[All]" allUniqueName="[S_19_01_XX_01_TO_18 - Non-life insurance claims].[Accident year or underwriting year].[All]" dimensionUniqueName="[S_19_01_XX_01_TO_18 - Non-life insurance claims]" displayFolder="" count="0" unbalanced="0"/>
    <cacheHierarchy uniqueName="[S_19_01_XX_01_TO_18 - Non-life insurance claims].[Currency]" caption="Currency" attribute="1" defaultMemberUniqueName="[S_19_01_XX_01_TO_18 - Non-life insurance claims].[Currency].[All]" allUniqueName="[S_19_01_XX_01_TO_18 - Non-life insurance claims].[Currency].[All]" dimensionUniqueName="[S_19_01_XX_01_TO_18 - Non-life insurance claims]" displayFolder="" count="0" unbalanced="0"/>
    <cacheHierarchy uniqueName="[S_19_01_XX_01_TO_18 - Non-life insurance claims].[Currency conversion]" caption="Currency conversion" attribute="1" defaultMemberUniqueName="[S_19_01_XX_01_TO_18 - Non-life insurance claims].[Currency conversion].[All]" allUniqueName="[S_19_01_XX_01_TO_18 - Non-life insurance claims].[Currency conversion].[All]" dimensionUniqueName="[S_19_01_XX_01_TO_18 - Non-life insurance claims]" displayFolder="" count="0" unbalanced="0"/>
    <cacheHierarchy uniqueName="[S_19_01_XX_01_TO_18 - Non-life insurance claims].[Line of business]" caption="Line of business" attribute="1" defaultMemberUniqueName="[S_19_01_XX_01_TO_18 - Non-life insurance claims].[Line of business].[All]" allUniqueName="[S_19_01_XX_01_TO_18 - Non-life insurance claims].[Line of business].[All]" dimensionUniqueName="[S_19_01_XX_01_TO_18 - Non-life insurance claims]" displayFolder="" count="0" unbalanced="0"/>
    <cacheHierarchy uniqueName="[S_19_01_XX_01_TO_18 - Non-life insurance claims].[X - Column code]" caption="X - Column code" attribute="1" defaultMemberUniqueName="[S_19_01_XX_01_TO_18 - Non-life insurance claims].[X - Column code].[All]" allUniqueName="[S_19_01_XX_01_TO_18 - Non-life insurance claims].[X - Column code].[All]" dimensionUniqueName="[S_19_01_XX_01_TO_18 - Non-life insurance claims]" displayFolder="" count="0" unbalanced="0"/>
    <cacheHierarchy uniqueName="[S_19_01_XX_01_TO_18 - Non-life insurance claims].[X - Column name]" caption="X - Column name" attribute="1" defaultMemberUniqueName="[S_19_01_XX_01_TO_18 - Non-life insurance claims].[X - Column name].[All]" allUniqueName="[S_19_01_XX_01_TO_18 - Non-life insurance claims].[X - Column name].[All]" dimensionUniqueName="[S_19_01_XX_01_TO_18 - Non-life insurance claims]" displayFolder="" count="0" unbalanced="0"/>
    <cacheHierarchy uniqueName="[S_19_01_XX_01_TO_18 - Non-life insurance claims].[Y - Row code]" caption="Y - Row code" attribute="1" defaultMemberUniqueName="[S_19_01_XX_01_TO_18 - Non-life insurance claims].[Y - Row code].[All]" allUniqueName="[S_19_01_XX_01_TO_18 - Non-life insurance claims].[Y - Row code].[All]" dimensionUniqueName="[S_19_01_XX_01_TO_18 - Non-life insurance claims]" displayFolder="" count="0" unbalanced="0"/>
    <cacheHierarchy uniqueName="[S_19_01_XX_01_TO_18 - Non-life insurance claims].[Y - Row name]" caption="Y - Row name" attribute="1" defaultMemberUniqueName="[S_19_01_XX_01_TO_18 - Non-life insurance claims].[Y - Row name].[All]" allUniqueName="[S_19_01_XX_01_TO_18 - Non-life insurance claims].[Y - Row name].[All]" dimensionUniqueName="[S_19_01_XX_01_TO_18 - Non-life insurance claims]" displayFolder="" count="0" unbalanced="0"/>
    <cacheHierarchy uniqueName="[S_19_01_XX_19-20-21 - Non-life insurance claims].[Currency]" caption="Currency" attribute="1" defaultMemberUniqueName="[S_19_01_XX_19-20-21 - Non-life insurance claims].[Currency].[All]" allUniqueName="[S_19_01_XX_19-20-21 - Non-life insurance claims].[Currency].[All]" dimensionUniqueName="[S_19_01_XX_19-20-21 - Non-life insurance claims]" displayFolder="" count="0" unbalanced="0"/>
    <cacheHierarchy uniqueName="[S_19_01_XX_19-20-21 - Non-life insurance claims].[Line of business]" caption="Line of business" attribute="1" defaultMemberUniqueName="[S_19_01_XX_19-20-21 - Non-life insurance claims].[Line of business].[All]" allUniqueName="[S_19_01_XX_19-20-21 - Non-life insurance claims].[Line of business].[All]" dimensionUniqueName="[S_19_01_XX_19-20-21 - Non-life insurance claims]" displayFolder="" count="0" unbalanced="0"/>
    <cacheHierarchy uniqueName="[S_19_01_XX_19-20-21 - Non-life insurance claims].[X - Column code]" caption="X - Column code" attribute="1" defaultMemberUniqueName="[S_19_01_XX_19-20-21 - Non-life insurance claims].[X - Column code].[All]" allUniqueName="[S_19_01_XX_19-20-21 - Non-life insurance claims].[X - Column code].[All]" dimensionUniqueName="[S_19_01_XX_19-20-21 - Non-life insurance claims]" displayFolder="" count="0" unbalanced="0"/>
    <cacheHierarchy uniqueName="[S_19_01_XX_19-20-21 - Non-life insurance claims].[X - Column name]" caption="X - Column name" attribute="1" defaultMemberUniqueName="[S_19_01_XX_19-20-21 - Non-life insurance claims].[X - Column name].[All]" allUniqueName="[S_19_01_XX_19-20-21 - Non-life insurance claims].[X - Column name].[All]" dimensionUniqueName="[S_19_01_XX_19-20-21 - Non-life insurance claims]" displayFolder="" count="0" unbalanced="0"/>
    <cacheHierarchy uniqueName="[S_19_01_XX_19-20-21 - Non-life insurance claims].[Y - Row code]" caption="Y - Row code" attribute="1" defaultMemberUniqueName="[S_19_01_XX_19-20-21 - Non-life insurance claims].[Y - Row code].[All]" allUniqueName="[S_19_01_XX_19-20-21 - Non-life insurance claims].[Y - Row code].[All]" dimensionUniqueName="[S_19_01_XX_19-20-21 - Non-life insurance claims]" displayFolder="" count="0" unbalanced="0"/>
    <cacheHierarchy uniqueName="[S_19_01_XX_19-20-21 - Non-life insurance claims].[Y - Row name]" caption="Y - Row name" attribute="1" defaultMemberUniqueName="[S_19_01_XX_19-20-21 - Non-life insurance claims].[Y - Row name].[All]" allUniqueName="[S_19_01_XX_19-20-21 - Non-life insurance claims].[Y - Row name].[All]" dimensionUniqueName="[S_19_01_XX_19-20-21 - Non-life insurance claims]" displayFolder="" count="0" unbalanced="0"/>
    <cacheHierarchy uniqueName="[S_20_01 - Development of the distribution of the claims incurred].[Accident year or underwriting year]" caption="Accident year or underwriting year" attribute="1" defaultMemberUniqueName="[S_20_01 - Development of the distribution of the claims incurred].[Accident year or underwriting year].[All]" allUniqueName="[S_20_01 - Development of the distribution of the claims incurred].[Accident year or underwriting year].[All]" dimensionUniqueName="[S_20_01 - Development of the distribution of the claims incurred]" displayFolder="" count="0" unbalanced="0"/>
    <cacheHierarchy uniqueName="[S_20_01 - Development of the distribution of the claims incurred].[Line of business]" caption="Line of business" attribute="1" defaultMemberUniqueName="[S_20_01 - Development of the distribution of the claims incurred].[Line of business].[All]" allUniqueName="[S_20_01 - Development of the distribution of the claims incurred].[Line of business].[All]" dimensionUniqueName="[S_20_01 - Development of the distribution of the claims incurred]" displayFolder="" count="0" unbalanced="0"/>
    <cacheHierarchy uniqueName="[S_20_01 - Development of the distribution of the claims incurred].[X - Column code]" caption="X - Column code" attribute="1" defaultMemberUniqueName="[S_20_01 - Development of the distribution of the claims incurred].[X - Column code].[All]" allUniqueName="[S_20_01 - Development of the distribution of the claims incurred].[X - Column code].[All]" dimensionUniqueName="[S_20_01 - Development of the distribution of the claims incurred]" displayFolder="" count="0" unbalanced="0"/>
    <cacheHierarchy uniqueName="[S_20_01 - Development of the distribution of the claims incurred].[X - Column name]" caption="X - Column name" attribute="1" defaultMemberUniqueName="[S_20_01 - Development of the distribution of the claims incurred].[X - Column name].[All]" allUniqueName="[S_20_01 - Development of the distribution of the claims incurred].[X - Column name].[All]" dimensionUniqueName="[S_20_01 - Development of the distribution of the claims incurred]" displayFolder="" count="0" unbalanced="0"/>
    <cacheHierarchy uniqueName="[S_20_01 - Development of the distribution of the claims incurred].[Y - Row code]" caption="Y - Row code" attribute="1" defaultMemberUniqueName="[S_20_01 - Development of the distribution of the claims incurred].[Y - Row code].[All]" allUniqueName="[S_20_01 - Development of the distribution of the claims incurred].[Y - Row code].[All]" dimensionUniqueName="[S_20_01 - Development of the distribution of the claims incurred]" displayFolder="" count="0" unbalanced="0"/>
    <cacheHierarchy uniqueName="[S_20_01 - Development of the distribution of the claims incurred].[Y - Row name]" caption="Y - Row name" attribute="1" defaultMemberUniqueName="[S_20_01 - Development of the distribution of the claims incurred].[Y - Row name].[All]" allUniqueName="[S_20_01 - Development of the distribution of the claims incurred].[Y - Row name].[All]" dimensionUniqueName="[S_20_01 - Development of the distribution of the claims incurred]" displayFolder="" count="0" unbalanced="0"/>
    <cacheHierarchy uniqueName="[S_21_01 - Loss distribution risk profile].[Accident year or underwriting year]" caption="Accident year or underwriting year" attribute="1" defaultMemberUniqueName="[S_21_01 - Loss distribution risk profile].[Accident year or underwriting year].[All]" allUniqueName="[S_21_01 - Loss distribution risk profile].[Accident year or underwriting year].[All]" dimensionUniqueName="[S_21_01 - Loss distribution risk profile]" displayFolder="" count="0" unbalanced="0"/>
    <cacheHierarchy uniqueName="[S_21_01 - Loss distribution risk profile].[Line of business]" caption="Line of business" attribute="1" defaultMemberUniqueName="[S_21_01 - Loss distribution risk profile].[Line of business].[All]" allUniqueName="[S_21_01 - Loss distribution risk profile].[Line of business].[All]" dimensionUniqueName="[S_21_01 - Loss distribution risk profile]" displayFolder="" count="0" unbalanced="0"/>
    <cacheHierarchy uniqueName="[S_21_01 - Loss distribution risk profile].[X - Column code]" caption="X - Column code" attribute="1" defaultMemberUniqueName="[S_21_01 - Loss distribution risk profile].[X - Column code].[All]" allUniqueName="[S_21_01 - Loss distribution risk profile].[X - Column code].[All]" dimensionUniqueName="[S_21_01 - Loss distribution risk profile]" displayFolder="" count="0" unbalanced="0"/>
    <cacheHierarchy uniqueName="[S_21_01 - Loss distribution risk profile].[X - Column name]" caption="X - Column name" attribute="1" defaultMemberUniqueName="[S_21_01 - Loss distribution risk profile].[X - Column name].[All]" allUniqueName="[S_21_01 - Loss distribution risk profile].[X - Column name].[All]" dimensionUniqueName="[S_21_01 - Loss distribution risk profile]" displayFolder="" count="0" unbalanced="0"/>
    <cacheHierarchy uniqueName="[S_21_01 - Loss distribution risk profile].[Y - Row code]" caption="Y - Row code" attribute="1" defaultMemberUniqueName="[S_21_01 - Loss distribution risk profile].[Y - Row code].[All]" allUniqueName="[S_21_01 - Loss distribution risk profile].[Y - Row code].[All]" dimensionUniqueName="[S_21_01 - Loss distribution risk profile]" displayFolder="" count="0" unbalanced="0"/>
    <cacheHierarchy uniqueName="[S_21_01 - Loss distribution risk profile].[Y - Row name]" caption="Y - Row name" attribute="1" defaultMemberUniqueName="[S_21_01 - Loss distribution risk profile].[Y - Row name].[All]" allUniqueName="[S_21_01 - Loss distribution risk profile].[Y - Row name].[All]" dimensionUniqueName="[S_21_01 - Loss distribution risk profile]" displayFolder="" count="0" unbalanced="0"/>
    <cacheHierarchy uniqueName="[S_21_02 - Underwriting risks non-life].[Currency]" caption="Currency" attribute="1" defaultMemberUniqueName="[S_21_02 - Underwriting risks non-life].[Currency].[All]" allUniqueName="[S_21_02 - Underwriting risks non-life].[Currency].[All]" dimensionUniqueName="[S_21_02 - Underwriting risks non-life]" displayFolder="" count="0" unbalanced="0"/>
    <cacheHierarchy uniqueName="[S_21_02 - Underwriting risks non-life].[Description risk]" caption="Description risk" attribute="1" defaultMemberUniqueName="[S_21_02 - Underwriting risks non-life].[Description risk].[All]" allUniqueName="[S_21_02 - Underwriting risks non-life].[Description risk].[All]" dimensionUniqueName="[S_21_02 - Underwriting risks non-life]" displayFolder="" count="0" unbalanced="0"/>
    <cacheHierarchy uniqueName="[S_21_02 - Underwriting risks non-life].[Description risk category covered]" caption="Description risk category covered" attribute="1" defaultMemberUniqueName="[S_21_02 - Underwriting risks non-life].[Description risk category covered].[All]" allUniqueName="[S_21_02 - Underwriting risks non-life].[Description risk category covered].[All]" dimensionUniqueName="[S_21_02 - Underwriting risks non-life]" displayFolder="" count="0" unbalanced="0"/>
    <cacheHierarchy uniqueName="[S_21_02 - Underwriting risks non-life].[Identification of the company or person to which the risk relates]" caption="Identification of the company or person to which the risk relates" attribute="1" defaultMemberUniqueName="[S_21_02 - Underwriting risks non-life].[Identification of the company or person to which the risk relates].[All]" allUniqueName="[S_21_02 - Underwriting risks non-life].[Identification of the company or person to which the risk relates].[All]" dimensionUniqueName="[S_21_02 - Underwriting risks non-life]" displayFolder="" count="0" unbalanced="0"/>
    <cacheHierarchy uniqueName="[S_21_02 - Underwriting risks non-life].[Line of business]" caption="Line of business" attribute="1" defaultMemberUniqueName="[S_21_02 - Underwriting risks non-life].[Line of business].[All]" allUniqueName="[S_21_02 - Underwriting risks non-life].[Line of business].[All]" dimensionUniqueName="[S_21_02 - Underwriting risks non-life]" displayFolder="" count="0" unbalanced="0"/>
    <cacheHierarchy uniqueName="[S_21_02 - Underwriting risks non-life].[Original deductible policyholder]" caption="Original deductible policyholder" attribute="1" defaultMemberUniqueName="[S_21_02 - Underwriting risks non-life].[Original deductible policyholder].[All]" allUniqueName="[S_21_02 - Underwriting risks non-life].[Original deductible policyholder].[All]" dimensionUniqueName="[S_21_02 - Underwriting risks non-life]" displayFolder="" count="0" unbalanced="0"/>
    <cacheHierarchy uniqueName="[S_21_02 - Underwriting risks non-life].[Risk identification code]" caption="Risk identification code" attribute="1" defaultMemberUniqueName="[S_21_02 - Underwriting risks non-life].[Risk identification code].[All]" allUniqueName="[S_21_02 - Underwriting risks non-life].[Risk identification code].[All]" dimensionUniqueName="[S_21_02 - Underwriting risks non-life]" displayFolder="" count="0" unbalanced="0"/>
    <cacheHierarchy uniqueName="[S_21_02 - Underwriting risks non-life].[Type of underwriting model]" caption="Type of underwriting model" attribute="1" defaultMemberUniqueName="[S_21_02 - Underwriting risks non-life].[Type of underwriting model].[All]" allUniqueName="[S_21_02 - Underwriting risks non-life].[Type of underwriting model].[All]" dimensionUniqueName="[S_21_02 - Underwriting risks non-life]" displayFolder="" count="0" unbalanced="0"/>
    <cacheHierarchy uniqueName="[S_21_02 - Underwriting risks non-life].[Validity period (expiry date)]" caption="Validity period (expiry date)" attribute="1" defaultMemberUniqueName="[S_21_02 - Underwriting risks non-life].[Validity period (expiry date)].[All]" allUniqueName="[S_21_02 - Underwriting risks non-life].[Validity period (expiry date)].[All]" dimensionUniqueName="[S_21_02 - Underwriting risks non-life]" displayFolder="" count="0" unbalanced="0"/>
    <cacheHierarchy uniqueName="[S_21_02 - Underwriting risks non-life].[Validity period (start date)]" caption="Validity period (start date)" attribute="1" defaultMemberUniqueName="[S_21_02 - Underwriting risks non-life].[Validity period (start date)].[All]" allUniqueName="[S_21_02 - Underwriting risks non-life].[Validity period (start date)].[All]" dimensionUniqueName="[S_21_02 - Underwriting risks non-life]" displayFolder="" count="0" unbalanced="0"/>
    <cacheHierarchy uniqueName="[S_21_03 - Non-life distribution of underwriting risks - by sum insured].[Line of business]" caption="Line of business" attribute="1" defaultMemberUniqueName="[S_21_03 - Non-life distribution of underwriting risks - by sum insured].[Line of business].[All]" allUniqueName="[S_21_03 - Non-life distribution of underwriting risks - by sum insured].[Line of business].[All]" dimensionUniqueName="[S_21_03 - Non-life distribution of underwriting risks - by sum insured]" displayFolder="" count="0" unbalanced="0"/>
    <cacheHierarchy uniqueName="[S_21_03 - Non-life distribution of underwriting risks - by sum insured].[X - Column code]" caption="X - Column code" attribute="1" defaultMemberUniqueName="[S_21_03 - Non-life distribution of underwriting risks - by sum insured].[X - Column code].[All]" allUniqueName="[S_21_03 - Non-life distribution of underwriting risks - by sum insured].[X - Column code].[All]" dimensionUniqueName="[S_21_03 - Non-life distribution of underwriting risks - by sum insured]" displayFolder="" count="0" unbalanced="0"/>
    <cacheHierarchy uniqueName="[S_21_03 - Non-life distribution of underwriting risks - by sum insured].[X - Column name]" caption="X - Column name" attribute="1" defaultMemberUniqueName="[S_21_03 - Non-life distribution of underwriting risks - by sum insured].[X - Column name].[All]" allUniqueName="[S_21_03 - Non-life distribution of underwriting risks - by sum insured].[X - Column name].[All]" dimensionUniqueName="[S_21_03 - Non-life distribution of underwriting risks - by sum insured]" displayFolder="" count="0" unbalanced="0"/>
    <cacheHierarchy uniqueName="[S_21_03 - Non-life distribution of underwriting risks - by sum insured].[Y - Row code]" caption="Y - Row code" attribute="1" defaultMemberUniqueName="[S_21_03 - Non-life distribution of underwriting risks - by sum insured].[Y - Row code].[All]" allUniqueName="[S_21_03 - Non-life distribution of underwriting risks - by sum insured].[Y - Row code].[All]" dimensionUniqueName="[S_21_03 - Non-life distribution of underwriting risks - by sum insured]" displayFolder="" count="0" unbalanced="0"/>
    <cacheHierarchy uniqueName="[S_21_03 - Non-life distribution of underwriting risks - by sum insured].[Y - Row name]" caption="Y - Row name" attribute="1" defaultMemberUniqueName="[S_21_03 - Non-life distribution of underwriting risks - by sum insured].[Y - Row name].[All]" allUniqueName="[S_21_03 - Non-life distribution of underwriting risks - by sum insured].[Y - Row name].[All]" dimensionUniqueName="[S_21_03 - Non-life distribution of underwriting risks - by sum insured]" displayFolder="" count="0" unbalanced="0"/>
    <cacheHierarchy uniqueName="[S_22_01 - Impact of long term guarantees measures and transitionals].[X - Column code]" caption="X - Column code" attribute="1" defaultMemberUniqueName="[S_22_01 - Impact of long term guarantees measures and transitionals].[X - Column code].[All]" allUniqueName="[S_22_01 - Impact of long term guarantees measures and transitionals].[X - Column code].[All]" dimensionUniqueName="[S_22_01 - Impact of long term guarantees measures and transitionals]" displayFolder="" count="0" unbalanced="0"/>
    <cacheHierarchy uniqueName="[S_22_01 - Impact of long term guarantees measures and transitionals].[X - Column name]" caption="X - Column name" attribute="1" defaultMemberUniqueName="[S_22_01 - Impact of long term guarantees measures and transitionals].[X - Column name].[All]" allUniqueName="[S_22_01 - Impact of long term guarantees measures and transitionals].[X - Column name].[All]" dimensionUniqueName="[S_22_01 - Impact of long term guarantees measures and transitionals]" displayFolder="" count="0" unbalanced="0"/>
    <cacheHierarchy uniqueName="[S_22_01 - Impact of long term guarantees measures and transitionals].[Y - Row code]" caption="Y - Row code" attribute="1" defaultMemberUniqueName="[S_22_01 - Impact of long term guarantees measures and transitionals].[Y - Row code].[All]" allUniqueName="[S_22_01 - Impact of long term guarantees measures and transitionals].[Y - Row code].[All]" dimensionUniqueName="[S_22_01 - Impact of long term guarantees measures and transitionals]" displayFolder="" count="0" unbalanced="0"/>
    <cacheHierarchy uniqueName="[S_22_01 - Impact of long term guarantees measures and transitionals].[Y - Row name]" caption="Y - Row name" attribute="1" defaultMemberUniqueName="[S_22_01 - Impact of long term guarantees measures and transitionals].[Y - Row name].[All]" allUniqueName="[S_22_01 - Impact of long term guarantees measures and transitionals].[Y - Row name].[All]" dimensionUniqueName="[S_22_01 - Impact of long term guarantees measures and transitionals]" displayFolder="" count="0" unbalanced="0"/>
    <cacheHierarchy uniqueName="[S_22_04 - Information on the transitional on interest rates calculation].[Reporting currency]" caption="Reporting currency" attribute="1" defaultMemberUniqueName="[S_22_04 - Information on the transitional on interest rates calculation].[Reporting currency].[All]" allUniqueName="[S_22_04 - Information on the transitional on interest rates calculation].[Reporting currency].[All]" dimensionUniqueName="[S_22_04 - Information on the transitional on interest rates calculation]" displayFolder="" count="0" unbalanced="0"/>
    <cacheHierarchy uniqueName="[S_22_04 - Information on the transitional on interest rates calculation].[X - Column code]" caption="X - Column code" attribute="1" defaultMemberUniqueName="[S_22_04 - Information on the transitional on interest rates calculation].[X - Column code].[All]" allUniqueName="[S_22_04 - Information on the transitional on interest rates calculation].[X - Column code].[All]" dimensionUniqueName="[S_22_04 - Information on the transitional on interest rates calculation]" displayFolder="" count="0" unbalanced="0"/>
    <cacheHierarchy uniqueName="[S_22_04 - Information on the transitional on interest rates calculation].[X - Column name]" caption="X - Column name" attribute="1" defaultMemberUniqueName="[S_22_04 - Information on the transitional on interest rates calculation].[X - Column name].[All]" allUniqueName="[S_22_04 - Information on the transitional on interest rates calculation].[X - Column name].[All]" dimensionUniqueName="[S_22_04 - Information on the transitional on interest rates calculation]" displayFolder="" count="0" unbalanced="0"/>
    <cacheHierarchy uniqueName="[S_22_04 - Information on the transitional on interest rates calculation].[Y - Row code]" caption="Y - Row code" attribute="1" defaultMemberUniqueName="[S_22_04 - Information on the transitional on interest rates calculation].[Y - Row code].[All]" allUniqueName="[S_22_04 - Information on the transitional on interest rates calculation].[Y - Row code].[All]" dimensionUniqueName="[S_22_04 - Information on the transitional on interest rates calculation]" displayFolder="" count="0" unbalanced="0"/>
    <cacheHierarchy uniqueName="[S_22_04 - Information on the transitional on interest rates calculation].[Y - Row name]" caption="Y - Row name" attribute="1" defaultMemberUniqueName="[S_22_04 - Information on the transitional on interest rates calculation].[Y - Row name].[All]" allUniqueName="[S_22_04 - Information on the transitional on interest rates calculation].[Y - Row name].[All]" dimensionUniqueName="[S_22_04 - Information on the transitional on interest rates calculation]" displayFolder="" count="0" unbalanced="0"/>
    <cacheHierarchy uniqueName="[S_22_05 - Overall calculation of the transitional on technical provisions].[X - Column code]" caption="X - Column code" attribute="1" defaultMemberUniqueName="[S_22_05 - Overall calculation of the transitional on technical provisions].[X - Column code].[All]" allUniqueName="[S_22_05 - Overall calculation of the transitional on technical provisions].[X - Column code].[All]" dimensionUniqueName="[S_22_05 - Overall calculation of the transitional on technical provisions]" displayFolder="" count="0" unbalanced="0"/>
    <cacheHierarchy uniqueName="[S_22_05 - Overall calculation of the transitional on technical provisions].[X - Column name]" caption="X - Column name" attribute="1" defaultMemberUniqueName="[S_22_05 - Overall calculation of the transitional on technical provisions].[X - Column name].[All]" allUniqueName="[S_22_05 - Overall calculation of the transitional on technical provisions].[X - Column name].[All]" dimensionUniqueName="[S_22_05 - Overall calculation of the transitional on technical provisions]" displayFolder="" count="0" unbalanced="0"/>
    <cacheHierarchy uniqueName="[S_22_05 - Overall calculation of the transitional on technical provisions].[Y - Row code]" caption="Y - Row code" attribute="1" defaultMemberUniqueName="[S_22_05 - Overall calculation of the transitional on technical provisions].[Y - Row code].[All]" allUniqueName="[S_22_05 - Overall calculation of the transitional on technical provisions].[Y - Row code].[All]" dimensionUniqueName="[S_22_05 - Overall calculation of the transitional on technical provisions]" displayFolder="" count="0" unbalanced="0"/>
    <cacheHierarchy uniqueName="[S_22_05 - Overall calculation of the transitional on technical provisions].[Y - Row name]" caption="Y - Row name" attribute="1" defaultMemberUniqueName="[S_22_05 - Overall calculation of the transitional on technical provisions].[Y - Row name].[All]" allUniqueName="[S_22_05 - Overall calculation of the transitional on technical provisions].[Y - Row name].[All]" dimensionUniqueName="[S_22_05 - Overall calculation of the transitional on technical provisions]" displayFolder="" count="0" unbalanced="0"/>
    <cacheHierarchy uniqueName="[S_22_06_XX_01 - Best estimate subject to volatility adjustment by country and currency].[Line of business]" caption="Line of business" attribute="1" defaultMemberUniqueName="[S_22_06_XX_01 - Best estimate subject to volatility adjustment by country and currency].[Line of business].[All]" allUniqueName="[S_22_06_XX_01 - Best estimate subject to volatility adjustment by country and currency].[Line of business].[All]" dimensionUniqueName="[S_22_06_XX_01 - Best estimate subject to volatility adjustment by country and currency]" displayFolder="" count="0" unbalanced="0"/>
    <cacheHierarchy uniqueName="[S_22_06_XX_01 - Best estimate subject to volatility adjustment by country and currency].[X - Column code]" caption="X - Column code" attribute="1" defaultMemberUniqueName="[S_22_06_XX_01 - Best estimate subject to volatility adjustment by country and currency].[X - Column code].[All]" allUniqueName="[S_22_06_XX_01 - Best estimate subject to volatility adjustment by country and currency].[X - Column code].[All]" dimensionUniqueName="[S_22_06_XX_01 - Best estimate subject to volatility adjustment by country and currency]" displayFolder="" count="0" unbalanced="0"/>
    <cacheHierarchy uniqueName="[S_22_06_XX_01 - Best estimate subject to volatility adjustment by country and currency].[X - Column name]" caption="X - Column name" attribute="1" defaultMemberUniqueName="[S_22_06_XX_01 - Best estimate subject to volatility adjustment by country and currency].[X - Column name].[All]" allUniqueName="[S_22_06_XX_01 - Best estimate subject to volatility adjustment by country and currency].[X - Column name].[All]" dimensionUniqueName="[S_22_06_XX_01 - Best estimate subject to volatility adjustment by country and currency]" displayFolder="" count="0" unbalanced="0"/>
    <cacheHierarchy uniqueName="[S_22_06_XX_01 - Best estimate subject to volatility adjustment by country and currency].[Y - Row code]" caption="Y - Row code" attribute="1" defaultMemberUniqueName="[S_22_06_XX_01 - Best estimate subject to volatility adjustment by country and currency].[Y - Row code].[All]" allUniqueName="[S_22_06_XX_01 - Best estimate subject to volatility adjustment by country and currency].[Y - Row code].[All]" dimensionUniqueName="[S_22_06_XX_01 - Best estimate subject to volatility adjustment by country and currency]" displayFolder="" count="0" unbalanced="0"/>
    <cacheHierarchy uniqueName="[S_22_06_XX_01 - Best estimate subject to volatility adjustment by country and currency].[Y - Row name]" caption="Y - Row name" attribute="1" defaultMemberUniqueName="[S_22_06_XX_01 - Best estimate subject to volatility adjustment by country and currency].[Y - Row name].[All]" allUniqueName="[S_22_06_XX_01 - Best estimate subject to volatility adjustment by country and currency].[Y - Row name].[All]" dimensionUniqueName="[S_22_06_XX_01 - Best estimate subject to volatility adjustment by country and currency]" displayFolder="" count="0" unbalanced="0"/>
    <cacheHierarchy uniqueName="[S_22_06_XX_02 - Best estimate subject to volatility adjustment by country and currency].[Line of business]" caption="Line of business" attribute="1" defaultMemberUniqueName="[S_22_06_XX_02 - Best estimate subject to volatility adjustment by country and currency].[Line of business].[All]" allUniqueName="[S_22_06_XX_02 - Best estimate subject to volatility adjustment by country and currency].[Line of business].[All]" dimensionUniqueName="[S_22_06_XX_02 - Best estimate subject to volatility adjustment by country and currency]" displayFolder="" count="0" unbalanced="0"/>
    <cacheHierarchy uniqueName="[S_22_06_XX_02 - Best estimate subject to volatility adjustment by country and currency].[Other than reporting currency]" caption="Other than reporting currency" attribute="1" defaultMemberUniqueName="[S_22_06_XX_02 - Best estimate subject to volatility adjustment by country and currency].[Other than reporting currency].[All]" allUniqueName="[S_22_06_XX_02 - Best estimate subject to volatility adjustment by country and currency].[Other than reporting currency].[All]" dimensionUniqueName="[S_22_06_XX_02 - Best estimate subject to volatility adjustment by country and currency]" displayFolder="" count="0" unbalanced="0"/>
    <cacheHierarchy uniqueName="[S_22_06_XX_02 - Best estimate subject to volatility adjustment by country and currency].[X - Column code]" caption="X - Column code" attribute="1" defaultMemberUniqueName="[S_22_06_XX_02 - Best estimate subject to volatility adjustment by country and currency].[X - Column code].[All]" allUniqueName="[S_22_06_XX_02 - Best estimate subject to volatility adjustment by country and currency].[X - Column code].[All]" dimensionUniqueName="[S_22_06_XX_02 - Best estimate subject to volatility adjustment by country and currency]" displayFolder="" count="0" unbalanced="0"/>
    <cacheHierarchy uniqueName="[S_22_06_XX_02 - Best estimate subject to volatility adjustment by country and currency].[X - Column name]" caption="X - Column name" attribute="1" defaultMemberUniqueName="[S_22_06_XX_02 - Best estimate subject to volatility adjustment by country and currency].[X - Column name].[All]" allUniqueName="[S_22_06_XX_02 - Best estimate subject to volatility adjustment by country and currency].[X - Column name].[All]" dimensionUniqueName="[S_22_06_XX_02 - Best estimate subject to volatility adjustment by country and currency]" displayFolder="" count="0" unbalanced="0"/>
    <cacheHierarchy uniqueName="[S_22_06_XX_02 - Best estimate subject to volatility adjustment by country and currency].[Y - Row code]" caption="Y - Row code" attribute="1" defaultMemberUniqueName="[S_22_06_XX_02 - Best estimate subject to volatility adjustment by country and currency].[Y - Row code].[All]" allUniqueName="[S_22_06_XX_02 - Best estimate subject to volatility adjustment by country and currency].[Y - Row code].[All]" dimensionUniqueName="[S_22_06_XX_02 - Best estimate subject to volatility adjustment by country and currency]" displayFolder="" count="0" unbalanced="0"/>
    <cacheHierarchy uniqueName="[S_22_06_XX_02 - Best estimate subject to volatility adjustment by country and currency].[Y - Row name]" caption="Y - Row name" attribute="1" defaultMemberUniqueName="[S_22_06_XX_02 - Best estimate subject to volatility adjustment by country and currency].[Y - Row name].[All]" allUniqueName="[S_22_06_XX_02 - Best estimate subject to volatility adjustment by country and currency].[Y - Row name].[All]" dimensionUniqueName="[S_22_06_XX_02 - Best estimate subject to volatility adjustment by country and currency]" displayFolder="" count="0" unbalanced="0"/>
    <cacheHierarchy uniqueName="[S_22_06_XX_03 - Best estimate subject to volatility adjustment by country and currency].[Line of business]" caption="Line of business" attribute="1" defaultMemberUniqueName="[S_22_06_XX_03 - Best estimate subject to volatility adjustment by country and currency].[Line of business].[All]" allUniqueName="[S_22_06_XX_03 - Best estimate subject to volatility adjustment by country and currency].[Line of business].[All]" dimensionUniqueName="[S_22_06_XX_03 - Best estimate subject to volatility adjustment by country and currency]" displayFolder="" count="0" unbalanced="0"/>
    <cacheHierarchy uniqueName="[S_22_06_XX_03 - Best estimate subject to volatility adjustment by country and currency].[Other than home country]" caption="Other than home country" attribute="1" defaultMemberUniqueName="[S_22_06_XX_03 - Best estimate subject to volatility adjustment by country and currency].[Other than home country].[All]" allUniqueName="[S_22_06_XX_03 - Best estimate subject to volatility adjustment by country and currency].[Other than home country].[All]" dimensionUniqueName="[S_22_06_XX_03 - Best estimate subject to volatility adjustment by country and currency]" displayFolder="" count="0" unbalanced="0"/>
    <cacheHierarchy uniqueName="[S_22_06_XX_03 - Best estimate subject to volatility adjustment by country and currency].[X - Column code]" caption="X - Column code" attribute="1" defaultMemberUniqueName="[S_22_06_XX_03 - Best estimate subject to volatility adjustment by country and currency].[X - Column code].[All]" allUniqueName="[S_22_06_XX_03 - Best estimate subject to volatility adjustment by country and currency].[X - Column code].[All]" dimensionUniqueName="[S_22_06_XX_03 - Best estimate subject to volatility adjustment by country and currency]" displayFolder="" count="0" unbalanced="0"/>
    <cacheHierarchy uniqueName="[S_22_06_XX_03 - Best estimate subject to volatility adjustment by country and currency].[X - Column name]" caption="X - Column name" attribute="1" defaultMemberUniqueName="[S_22_06_XX_03 - Best estimate subject to volatility adjustment by country and currency].[X - Column name].[All]" allUniqueName="[S_22_06_XX_03 - Best estimate subject to volatility adjustment by country and currency].[X - Column name].[All]" dimensionUniqueName="[S_22_06_XX_03 - Best estimate subject to volatility adjustment by country and currency]" displayFolder="" count="0" unbalanced="0"/>
    <cacheHierarchy uniqueName="[S_22_06_XX_03 - Best estimate subject to volatility adjustment by country and currency].[Y - Row code]" caption="Y - Row code" attribute="1" defaultMemberUniqueName="[S_22_06_XX_03 - Best estimate subject to volatility adjustment by country and currency].[Y - Row code].[All]" allUniqueName="[S_22_06_XX_03 - Best estimate subject to volatility adjustment by country and currency].[Y - Row code].[All]" dimensionUniqueName="[S_22_06_XX_03 - Best estimate subject to volatility adjustment by country and currency]" displayFolder="" count="0" unbalanced="0"/>
    <cacheHierarchy uniqueName="[S_22_06_XX_03 - Best estimate subject to volatility adjustment by country and currency].[Y - Row name]" caption="Y - Row name" attribute="1" defaultMemberUniqueName="[S_22_06_XX_03 - Best estimate subject to volatility adjustment by country and currency].[Y - Row name].[All]" allUniqueName="[S_22_06_XX_03 - Best estimate subject to volatility adjustment by country and currency].[Y - Row name].[All]" dimensionUniqueName="[S_22_06_XX_03 - Best estimate subject to volatility adjustment by country and currency]" displayFolder="" count="0" unbalanced="0"/>
    <cacheHierarchy uniqueName="[S_22_06_XX_04 - Best estimate subject to volatility adjustment by country and currency].[Line of business]" caption="Line of business" attribute="1" defaultMemberUniqueName="[S_22_06_XX_04 - Best estimate subject to volatility adjustment by country and currency].[Line of business].[All]" allUniqueName="[S_22_06_XX_04 - Best estimate subject to volatility adjustment by country and currency].[Line of business].[All]" dimensionUniqueName="[S_22_06_XX_04 - Best estimate subject to volatility adjustment by country and currency]" displayFolder="" count="0" unbalanced="0"/>
    <cacheHierarchy uniqueName="[S_22_06_XX_04 - Best estimate subject to volatility adjustment by country and currency].[Other than home country]" caption="Other than home country" attribute="1" defaultMemberUniqueName="[S_22_06_XX_04 - Best estimate subject to volatility adjustment by country and currency].[Other than home country].[All]" allUniqueName="[S_22_06_XX_04 - Best estimate subject to volatility adjustment by country and currency].[Other than home country].[All]" dimensionUniqueName="[S_22_06_XX_04 - Best estimate subject to volatility adjustment by country and currency]" displayFolder="" count="0" unbalanced="0"/>
    <cacheHierarchy uniqueName="[S_22_06_XX_04 - Best estimate subject to volatility adjustment by country and currency].[Other than reporting currency]" caption="Other than reporting currency" attribute="1" defaultMemberUniqueName="[S_22_06_XX_04 - Best estimate subject to volatility adjustment by country and currency].[Other than reporting currency].[All]" allUniqueName="[S_22_06_XX_04 - Best estimate subject to volatility adjustment by country and currency].[Other than reporting currency].[All]" dimensionUniqueName="[S_22_06_XX_04 - Best estimate subject to volatility adjustment by country and currency]" displayFolder="" count="0" unbalanced="0"/>
    <cacheHierarchy uniqueName="[S_22_06_XX_04 - Best estimate subject to volatility adjustment by country and currency].[X - Column code]" caption="X - Column code" attribute="1" defaultMemberUniqueName="[S_22_06_XX_04 - Best estimate subject to volatility adjustment by country and currency].[X - Column code].[All]" allUniqueName="[S_22_06_XX_04 - Best estimate subject to volatility adjustment by country and currency].[X - Column code].[All]" dimensionUniqueName="[S_22_06_XX_04 - Best estimate subject to volatility adjustment by country and currency]" displayFolder="" count="0" unbalanced="0"/>
    <cacheHierarchy uniqueName="[S_22_06_XX_04 - Best estimate subject to volatility adjustment by country and currency].[X - Column name]" caption="X - Column name" attribute="1" defaultMemberUniqueName="[S_22_06_XX_04 - Best estimate subject to volatility adjustment by country and currency].[X - Column name].[All]" allUniqueName="[S_22_06_XX_04 - Best estimate subject to volatility adjustment by country and currency].[X - Column name].[All]" dimensionUniqueName="[S_22_06_XX_04 - Best estimate subject to volatility adjustment by country and currency]" displayFolder="" count="0" unbalanced="0"/>
    <cacheHierarchy uniqueName="[S_22_06_XX_04 - Best estimate subject to volatility adjustment by country and currency].[Y - Row code]" caption="Y - Row code" attribute="1" defaultMemberUniqueName="[S_22_06_XX_04 - Best estimate subject to volatility adjustment by country and currency].[Y - Row code].[All]" allUniqueName="[S_22_06_XX_04 - Best estimate subject to volatility adjustment by country and currency].[Y - Row code].[All]" dimensionUniqueName="[S_22_06_XX_04 - Best estimate subject to volatility adjustment by country and currency]" displayFolder="" count="0" unbalanced="0"/>
    <cacheHierarchy uniqueName="[S_22_06_XX_04 - Best estimate subject to volatility adjustment by country and currency].[Y - Row name]" caption="Y - Row name" attribute="1" defaultMemberUniqueName="[S_22_06_XX_04 - Best estimate subject to volatility adjustment by country and currency].[Y - Row name].[All]" allUniqueName="[S_22_06_XX_04 - Best estimate subject to volatility adjustment by country and currency].[Y - Row name].[All]" dimensionUniqueName="[S_22_06_XX_04 - Best estimate subject to volatility adjustment by country and currency]" displayFolder="" count="0" unbalanced="0"/>
    <cacheHierarchy uniqueName="[S_23_01 - Own funds].[X - Column code]" caption="X - Column code" attribute="1" defaultMemberUniqueName="[S_23_01 - Own funds].[X - Column code].[All]" allUniqueName="[S_23_01 - Own funds].[X - Column code].[All]" dimensionUniqueName="[S_23_01 - Own funds]" displayFolder="" count="0" unbalanced="0"/>
    <cacheHierarchy uniqueName="[S_23_01 - Own funds].[X - Column name]" caption="X - Column name" attribute="1" defaultMemberUniqueName="[S_23_01 - Own funds].[X - Column name].[All]" allUniqueName="[S_23_01 - Own funds].[X - Column name].[All]" dimensionUniqueName="[S_23_01 - Own funds]" displayFolder="" count="0" unbalanced="0"/>
    <cacheHierarchy uniqueName="[S_23_01 - Own funds].[Y - Row code]" caption="Y - Row code" attribute="1" defaultMemberUniqueName="[S_23_01 - Own funds].[Y - Row code].[All]" allUniqueName="[S_23_01 - Own funds].[Y - Row code].[All]" dimensionUniqueName="[S_23_01 - Own funds]" displayFolder="" count="0" unbalanced="0"/>
    <cacheHierarchy uniqueName="[S_23_01 - Own funds].[Y - Row name]" caption="Y - Row name" attribute="1" defaultMemberUniqueName="[S_23_01 - Own funds].[Y - Row name].[All]" allUniqueName="[S_23_01 - Own funds].[Y - Row name].[All]" dimensionUniqueName="[S_23_01 - Own funds]" displayFolder="" count="0" unbalanced="0"/>
    <cacheHierarchy uniqueName="[S_23_02 - Detailed information by tiers on own funds].[X - Column code]" caption="X - Column code" attribute="1" defaultMemberUniqueName="[S_23_02 - Detailed information by tiers on own funds].[X - Column code].[All]" allUniqueName="[S_23_02 - Detailed information by tiers on own funds].[X - Column code].[All]" dimensionUniqueName="[S_23_02 - Detailed information by tiers on own funds]" displayFolder="" count="0" unbalanced="0"/>
    <cacheHierarchy uniqueName="[S_23_02 - Detailed information by tiers on own funds].[X - Column name]" caption="X - Column name" attribute="1" defaultMemberUniqueName="[S_23_02 - Detailed information by tiers on own funds].[X - Column name].[All]" allUniqueName="[S_23_02 - Detailed information by tiers on own funds].[X - Column name].[All]" dimensionUniqueName="[S_23_02 - Detailed information by tiers on own funds]" displayFolder="" count="0" unbalanced="0"/>
    <cacheHierarchy uniqueName="[S_23_02 - Detailed information by tiers on own funds].[Y - Row code]" caption="Y - Row code" attribute="1" defaultMemberUniqueName="[S_23_02 - Detailed information by tiers on own funds].[Y - Row code].[All]" allUniqueName="[S_23_02 - Detailed information by tiers on own funds].[Y - Row code].[All]" dimensionUniqueName="[S_23_02 - Detailed information by tiers on own funds]" displayFolder="" count="0" unbalanced="0"/>
    <cacheHierarchy uniqueName="[S_23_02 - Detailed information by tiers on own funds].[Y - Row name]" caption="Y - Row name" attribute="1" defaultMemberUniqueName="[S_23_02 - Detailed information by tiers on own funds].[Y - Row name].[All]" allUniqueName="[S_23_02 - Detailed information by tiers on own funds].[Y - Row name].[All]" dimensionUniqueName="[S_23_02 - Detailed information by tiers on own funds]" displayFolder="" count="0" unbalanced="0"/>
    <cacheHierarchy uniqueName="[S_23_03 - Annual movements on own funds].[X - Column code]" caption="X - Column code" attribute="1" defaultMemberUniqueName="[S_23_03 - Annual movements on own funds].[X - Column code].[All]" allUniqueName="[S_23_03 - Annual movements on own funds].[X - Column code].[All]" dimensionUniqueName="[S_23_03 - Annual movements on own funds]" displayFolder="" count="0" unbalanced="0"/>
    <cacheHierarchy uniqueName="[S_23_03 - Annual movements on own funds].[X - Column name]" caption="X - Column name" attribute="1" defaultMemberUniqueName="[S_23_03 - Annual movements on own funds].[X - Column name].[All]" allUniqueName="[S_23_03 - Annual movements on own funds].[X - Column name].[All]" dimensionUniqueName="[S_23_03 - Annual movements on own funds]" displayFolder="" count="0" unbalanced="0"/>
    <cacheHierarchy uniqueName="[S_23_03 - Annual movements on own funds].[Y - Row code]" caption="Y - Row code" attribute="1" defaultMemberUniqueName="[S_23_03 - Annual movements on own funds].[Y - Row code].[All]" allUniqueName="[S_23_03 - Annual movements on own funds].[Y - Row code].[All]" dimensionUniqueName="[S_23_03 - Annual movements on own funds]" displayFolder="" count="0" unbalanced="0"/>
    <cacheHierarchy uniqueName="[S_23_03 - Annual movements on own funds].[Y - Row name]" caption="Y - Row name" attribute="1" defaultMemberUniqueName="[S_23_03 - Annual movements on own funds].[Y - Row name].[All]" allUniqueName="[S_23_03 - Annual movements on own funds].[Y - Row name].[All]" dimensionUniqueName="[S_23_03 - Annual movements on own funds]" displayFolder="" count="0" unbalanced="0"/>
    <cacheHierarchy uniqueName="[S_23_04_XX_01 - List of items on own funds].[Buy back during the year]" caption="Buy back during the year" attribute="1" defaultMemberUniqueName="[S_23_04_XX_01 - List of items on own funds].[Buy back during the year].[All]" allUniqueName="[S_23_04_XX_01 - List of items on own funds].[Buy back during the year].[All]" dimensionUniqueName="[S_23_04_XX_01 - List of items on own funds]" displayFolder="" count="0" unbalanced="0"/>
    <cacheHierarchy uniqueName="[S_23_04_XX_01 - List of items on own funds].[Counted under transitionals]" caption="Counted under transitionals" attribute="1" defaultMemberUniqueName="[S_23_04_XX_01 - List of items on own funds].[Counted under transitionals].[All]" allUniqueName="[S_23_04_XX_01 - List of items on own funds].[Counted under transitionals].[All]" dimensionUniqueName="[S_23_04_XX_01 - List of items on own funds]" displayFolder="" count="0" unbalanced="0"/>
    <cacheHierarchy uniqueName="[S_23_04_XX_01 - List of items on own funds].[Counterparty (if specific)]" caption="Counterparty (if specific)" attribute="1" defaultMemberUniqueName="[S_23_04_XX_01 - List of items on own funds].[Counterparty (if specific)].[All]" allUniqueName="[S_23_04_XX_01 - List of items on own funds].[Counterparty (if specific)].[All]" dimensionUniqueName="[S_23_04_XX_01 - List of items on own funds]" displayFolder="" count="0" unbalanced="0"/>
    <cacheHierarchy uniqueName="[S_23_04_XX_01 - List of items on own funds].[Currency code]" caption="Currency code" attribute="1" defaultMemberUniqueName="[S_23_04_XX_01 - List of items on own funds].[Currency code].[All]" allUniqueName="[S_23_04_XX_01 - List of items on own funds].[Currency code].[All]" dimensionUniqueName="[S_23_04_XX_01 - List of items on own funds]" displayFolder="" count="0" unbalanced="0"/>
    <cacheHierarchy uniqueName="[S_23_04_XX_01 - List of items on own funds].[Description of subordinated mutual members accounts]" caption="Description of subordinated mutual members accounts" attribute="1" defaultMemberUniqueName="[S_23_04_XX_01 - List of items on own funds].[Description of subordinated mutual members accounts].[All]" allUniqueName="[S_23_04_XX_01 - List of items on own funds].[Description of subordinated mutual members accounts].[All]" dimensionUniqueName="[S_23_04_XX_01 - List of items on own funds]" displayFolder="" count="0" unbalanced="0"/>
    <cacheHierarchy uniqueName="[S_23_04_XX_01 - List of items on own funds].[Details of further call dates]" caption="Details of further call dates" attribute="1" defaultMemberUniqueName="[S_23_04_XX_01 - List of items on own funds].[Details of further call dates].[All]" allUniqueName="[S_23_04_XX_01 - List of items on own funds].[Details of further call dates].[All]" dimensionUniqueName="[S_23_04_XX_01 - List of items on own funds]" displayFolder="" count="0" unbalanced="0"/>
    <cacheHierarchy uniqueName="[S_23_04_XX_01 - List of items on own funds].[Details of incentives to redeem]" caption="Details of incentives to redeem" attribute="1" defaultMemberUniqueName="[S_23_04_XX_01 - List of items on own funds].[Details of incentives to redeem].[All]" allUniqueName="[S_23_04_XX_01 - List of items on own funds].[Details of incentives to redeem].[All]" dimensionUniqueName="[S_23_04_XX_01 - List of items on own funds]" displayFolder="" count="0" unbalanced="0"/>
    <cacheHierarchy uniqueName="[S_23_04_XX_01 - List of items on own funds].[First call date]" caption="First call date" attribute="1" defaultMemberUniqueName="[S_23_04_XX_01 - List of items on own funds].[First call date].[All]" allUniqueName="[S_23_04_XX_01 - List of items on own funds].[First call date].[All]" dimensionUniqueName="[S_23_04_XX_01 - List of items on own funds]" displayFolder="" count="0" unbalanced="0"/>
    <cacheHierarchy uniqueName="[S_23_04_XX_01 - List of items on own funds].[Issue date]" caption="Issue date" attribute="1" defaultMemberUniqueName="[S_23_04_XX_01 - List of items on own funds].[Issue date].[All]" allUniqueName="[S_23_04_XX_01 - List of items on own funds].[Issue date].[All]" dimensionUniqueName="[S_23_04_XX_01 - List of items on own funds]" displayFolder="" count="0" unbalanced="0"/>
    <cacheHierarchy uniqueName="[S_23_04_XX_01 - List of items on own funds].[Issuing entity]" caption="Issuing entity" attribute="1" defaultMemberUniqueName="[S_23_04_XX_01 - List of items on own funds].[Issuing entity].[All]" allUniqueName="[S_23_04_XX_01 - List of items on own funds].[Issuing entity].[All]" dimensionUniqueName="[S_23_04_XX_01 - List of items on own funds]" displayFolder="" count="0" unbalanced="0"/>
    <cacheHierarchy uniqueName="[S_23_04_XX_01 - List of items on own funds].[Lender (if specific)]" caption="Lender (if specific)" attribute="1" defaultMemberUniqueName="[S_23_04_XX_01 - List of items on own funds].[Lender (if specific)].[All]" allUniqueName="[S_23_04_XX_01 - List of items on own funds].[Lender (if specific)].[All]" dimensionUniqueName="[S_23_04_XX_01 - List of items on own funds]" displayFolder="" count="0" unbalanced="0"/>
    <cacheHierarchy uniqueName="[S_23_04_XX_01 - List of items on own funds].[Line identification]" caption="Line identification" attribute="1" defaultMemberUniqueName="[S_23_04_XX_01 - List of items on own funds].[Line identification].[All]" allUniqueName="[S_23_04_XX_01 - List of items on own funds].[Line identification].[All]" dimensionUniqueName="[S_23_04_XX_01 - List of items on own funds]" displayFolder="" count="0" unbalanced="0"/>
    <cacheHierarchy uniqueName="[S_23_04_XX_01 - List of items on own funds].[Maturity date]" caption="Maturity date" attribute="1" defaultMemberUniqueName="[S_23_04_XX_01 - List of items on own funds].[Maturity date].[All]" allUniqueName="[S_23_04_XX_01 - List of items on own funds].[Maturity date].[All]" dimensionUniqueName="[S_23_04_XX_01 - List of items on own funds]" displayFolder="" count="0" unbalanced="0"/>
    <cacheHierarchy uniqueName="[S_23_04_XX_01 - List of items on own funds].[Name of supervisory authority having given authorisation]" caption="Name of supervisory authority having given authorisation" attribute="1" defaultMemberUniqueName="[S_23_04_XX_01 - List of items on own funds].[Name of supervisory authority having given authorisation].[All]" allUniqueName="[S_23_04_XX_01 - List of items on own funds].[Name of supervisory authority having given authorisation].[All]" dimensionUniqueName="[S_23_04_XX_01 - List of items on own funds]" displayFolder="" count="0" unbalanced="0"/>
    <cacheHierarchy uniqueName="[S_23_04_XX_01 - List of items on own funds].[Notice period]" caption="Notice period" attribute="1" defaultMemberUniqueName="[S_23_04_XX_01 - List of items on own funds].[Notice period].[All]" allUniqueName="[S_23_04_XX_01 - List of items on own funds].[Notice period].[All]" dimensionUniqueName="[S_23_04_XX_01 - List of items on own funds]" displayFolder="" count="0" unbalanced="0"/>
    <cacheHierarchy uniqueName="[S_23_04_XX_01 - List of items on own funds].[Tier]" caption="Tier" attribute="1" defaultMemberUniqueName="[S_23_04_XX_01 - List of items on own funds].[Tier].[All]" allUniqueName="[S_23_04_XX_01 - List of items on own funds].[Tier].[All]" dimensionUniqueName="[S_23_04_XX_01 - List of items on own funds]" displayFolder="" count="0" unbalanced="0"/>
    <cacheHierarchy uniqueName="[S_23_04_XX_02 - List of items on own funds].[Counted under transitionals]" caption="Counted under transitionals" attribute="1" defaultMemberUniqueName="[S_23_04_XX_02 - List of items on own funds].[Counted under transitionals].[All]" allUniqueName="[S_23_04_XX_02 - List of items on own funds].[Counted under transitionals].[All]" dimensionUniqueName="[S_23_04_XX_02 - List of items on own funds]" displayFolder="" count="0" unbalanced="0"/>
    <cacheHierarchy uniqueName="[S_23_04_XX_02 - List of items on own funds].[Counterparty (if specific)]" caption="Counterparty (if specific)" attribute="1" defaultMemberUniqueName="[S_23_04_XX_02 - List of items on own funds].[Counterparty (if specific)].[All]" allUniqueName="[S_23_04_XX_02 - List of items on own funds].[Counterparty (if specific)].[All]" dimensionUniqueName="[S_23_04_XX_02 - List of items on own funds]" displayFolder="" count="0" unbalanced="0"/>
    <cacheHierarchy uniqueName="[S_23_04_XX_02 - List of items on own funds].[Description of preference shares]" caption="Description of preference shares" attribute="1" defaultMemberUniqueName="[S_23_04_XX_02 - List of items on own funds].[Description of preference shares].[All]" allUniqueName="[S_23_04_XX_02 - List of items on own funds].[Description of preference shares].[All]" dimensionUniqueName="[S_23_04_XX_02 - List of items on own funds]" displayFolder="" count="0" unbalanced="0"/>
    <cacheHierarchy uniqueName="[S_23_04_XX_02 - List of items on own funds].[Details of further call dates]" caption="Details of further call dates" attribute="1" defaultMemberUniqueName="[S_23_04_XX_02 - List of items on own funds].[Details of further call dates].[All]" allUniqueName="[S_23_04_XX_02 - List of items on own funds].[Details of further call dates].[All]" dimensionUniqueName="[S_23_04_XX_02 - List of items on own funds]" displayFolder="" count="0" unbalanced="0"/>
    <cacheHierarchy uniqueName="[S_23_04_XX_02 - List of items on own funds].[Details of incentives to redeem]" caption="Details of incentives to redeem" attribute="1" defaultMemberUniqueName="[S_23_04_XX_02 - List of items on own funds].[Details of incentives to redeem].[All]" allUniqueName="[S_23_04_XX_02 - List of items on own funds].[Details of incentives to redeem].[All]" dimensionUniqueName="[S_23_04_XX_02 - List of items on own funds]" displayFolder="" count="0" unbalanced="0"/>
    <cacheHierarchy uniqueName="[S_23_04_XX_02 - List of items on own funds].[First call date]" caption="First call date" attribute="1" defaultMemberUniqueName="[S_23_04_XX_02 - List of items on own funds].[First call date].[All]" allUniqueName="[S_23_04_XX_02 - List of items on own funds].[First call date].[All]" dimensionUniqueName="[S_23_04_XX_02 - List of items on own funds]" displayFolder="" count="0" unbalanced="0"/>
    <cacheHierarchy uniqueName="[S_23_04_XX_02 - List of items on own funds].[Issue date]" caption="Issue date" attribute="1" defaultMemberUniqueName="[S_23_04_XX_02 - List of items on own funds].[Issue date].[All]" allUniqueName="[S_23_04_XX_02 - List of items on own funds].[Issue date].[All]" dimensionUniqueName="[S_23_04_XX_02 - List of items on own funds]" displayFolder="" count="0" unbalanced="0"/>
    <cacheHierarchy uniqueName="[S_23_04_XX_02 - List of items on own funds].[Line identification]" caption="Line identification" attribute="1" defaultMemberUniqueName="[S_23_04_XX_02 - List of items on own funds].[Line identification].[All]" allUniqueName="[S_23_04_XX_02 - List of items on own funds].[Line identification].[All]" dimensionUniqueName="[S_23_04_XX_02 - List of items on own funds]" displayFolder="" count="0" unbalanced="0"/>
    <cacheHierarchy uniqueName="[S_23_04_XX_03 - List of items on own funds].[Buy back during the year]" caption="Buy back during the year" attribute="1" defaultMemberUniqueName="[S_23_04_XX_03 - List of items on own funds].[Buy back during the year].[All]" allUniqueName="[S_23_04_XX_03 - List of items on own funds].[Buy back during the year].[All]" dimensionUniqueName="[S_23_04_XX_03 - List of items on own funds]" displayFolder="" count="0" unbalanced="0"/>
    <cacheHierarchy uniqueName="[S_23_04_XX_03 - List of items on own funds].[Counted under transitionals]" caption="Counted under transitionals" attribute="1" defaultMemberUniqueName="[S_23_04_XX_03 - List of items on own funds].[Counted under transitionals].[All]" allUniqueName="[S_23_04_XX_03 - List of items on own funds].[Counted under transitionals].[All]" dimensionUniqueName="[S_23_04_XX_03 - List of items on own funds]" displayFolder="" count="0" unbalanced="0"/>
    <cacheHierarchy uniqueName="[S_23_04_XX_03 - List of items on own funds].[Counterparty (if specific)]" caption="Counterparty (if specific)" attribute="1" defaultMemberUniqueName="[S_23_04_XX_03 - List of items on own funds].[Counterparty (if specific)].[All]" allUniqueName="[S_23_04_XX_03 - List of items on own funds].[Counterparty (if specific)].[All]" dimensionUniqueName="[S_23_04_XX_03 - List of items on own funds]" displayFolder="" count="0" unbalanced="0"/>
    <cacheHierarchy uniqueName="[S_23_04_XX_03 - List of items on own funds].[Currency code]" caption="Currency code" attribute="1" defaultMemberUniqueName="[S_23_04_XX_03 - List of items on own funds].[Currency code].[All]" allUniqueName="[S_23_04_XX_03 - List of items on own funds].[Currency code].[All]" dimensionUniqueName="[S_23_04_XX_03 - List of items on own funds]" displayFolder="" count="0" unbalanced="0"/>
    <cacheHierarchy uniqueName="[S_23_04_XX_03 - List of items on own funds].[Description of subordinated liabilities]" caption="Description of subordinated liabilities" attribute="1" defaultMemberUniqueName="[S_23_04_XX_03 - List of items on own funds].[Description of subordinated liabilities].[All]" allUniqueName="[S_23_04_XX_03 - List of items on own funds].[Description of subordinated liabilities].[All]" dimensionUniqueName="[S_23_04_XX_03 - List of items on own funds]" displayFolder="" count="0" unbalanced="0"/>
    <cacheHierarchy uniqueName="[S_23_04_XX_03 - List of items on own funds].[Details of incentives to redeem]" caption="Details of incentives to redeem" attribute="1" defaultMemberUniqueName="[S_23_04_XX_03 - List of items on own funds].[Details of incentives to redeem].[All]" allUniqueName="[S_23_04_XX_03 - List of items on own funds].[Details of incentives to redeem].[All]" dimensionUniqueName="[S_23_04_XX_03 - List of items on own funds]" displayFolder="" count="0" unbalanced="0"/>
    <cacheHierarchy uniqueName="[S_23_04_XX_03 - List of items on own funds].[First call date]" caption="First call date" attribute="1" defaultMemberUniqueName="[S_23_04_XX_03 - List of items on own funds].[First call date].[All]" allUniqueName="[S_23_04_XX_03 - List of items on own funds].[First call date].[All]" dimensionUniqueName="[S_23_04_XX_03 - List of items on own funds]" displayFolder="" count="0" unbalanced="0"/>
    <cacheHierarchy uniqueName="[S_23_04_XX_03 - List of items on own funds].[Further call dates]" caption="Further call dates" attribute="1" defaultMemberUniqueName="[S_23_04_XX_03 - List of items on own funds].[Further call dates].[All]" allUniqueName="[S_23_04_XX_03 - List of items on own funds].[Further call dates].[All]" dimensionUniqueName="[S_23_04_XX_03 - List of items on own funds]" displayFolder="" count="0" unbalanced="0"/>
    <cacheHierarchy uniqueName="[S_23_04_XX_03 - List of items on own funds].[Issue date]" caption="Issue date" attribute="1" defaultMemberUniqueName="[S_23_04_XX_03 - List of items on own funds].[Issue date].[All]" allUniqueName="[S_23_04_XX_03 - List of items on own funds].[Issue date].[All]" dimensionUniqueName="[S_23_04_XX_03 - List of items on own funds]" displayFolder="" count="0" unbalanced="0"/>
    <cacheHierarchy uniqueName="[S_23_04_XX_03 - List of items on own funds].[Issuing entity]" caption="Issuing entity" attribute="1" defaultMemberUniqueName="[S_23_04_XX_03 - List of items on own funds].[Issuing entity].[All]" allUniqueName="[S_23_04_XX_03 - List of items on own funds].[Issuing entity].[All]" dimensionUniqueName="[S_23_04_XX_03 - List of items on own funds]" displayFolder="" count="0" unbalanced="0"/>
    <cacheHierarchy uniqueName="[S_23_04_XX_03 - List of items on own funds].[Lender (if specific)]" caption="Lender (if specific)" attribute="1" defaultMemberUniqueName="[S_23_04_XX_03 - List of items on own funds].[Lender (if specific)].[All]" allUniqueName="[S_23_04_XX_03 - List of items on own funds].[Lender (if specific)].[All]" dimensionUniqueName="[S_23_04_XX_03 - List of items on own funds]" displayFolder="" count="0" unbalanced="0"/>
    <cacheHierarchy uniqueName="[S_23_04_XX_03 - List of items on own funds].[Line identification]" caption="Line identification" attribute="1" defaultMemberUniqueName="[S_23_04_XX_03 - List of items on own funds].[Line identification].[All]" allUniqueName="[S_23_04_XX_03 - List of items on own funds].[Line identification].[All]" dimensionUniqueName="[S_23_04_XX_03 - List of items on own funds]" displayFolder="" count="0" unbalanced="0"/>
    <cacheHierarchy uniqueName="[S_23_04_XX_03 - List of items on own funds].[Maturity date]" caption="Maturity date" attribute="1" defaultMemberUniqueName="[S_23_04_XX_03 - List of items on own funds].[Maturity date].[All]" allUniqueName="[S_23_04_XX_03 - List of items on own funds].[Maturity date].[All]" dimensionUniqueName="[S_23_04_XX_03 - List of items on own funds]" displayFolder="" count="0" unbalanced="0"/>
    <cacheHierarchy uniqueName="[S_23_04_XX_03 - List of items on own funds].[Name of supervisory authority having given authorisation]" caption="Name of supervisory authority having given authorisation" attribute="1" defaultMemberUniqueName="[S_23_04_XX_03 - List of items on own funds].[Name of supervisory authority having given authorisation].[All]" allUniqueName="[S_23_04_XX_03 - List of items on own funds].[Name of supervisory authority having given authorisation].[All]" dimensionUniqueName="[S_23_04_XX_03 - List of items on own funds]" displayFolder="" count="0" unbalanced="0"/>
    <cacheHierarchy uniqueName="[S_23_04_XX_03 - List of items on own funds].[Notice period]" caption="Notice period" attribute="1" defaultMemberUniqueName="[S_23_04_XX_03 - List of items on own funds].[Notice period].[All]" allUniqueName="[S_23_04_XX_03 - List of items on own funds].[Notice period].[All]" dimensionUniqueName="[S_23_04_XX_03 - List of items on own funds]" displayFolder="" count="0" unbalanced="0"/>
    <cacheHierarchy uniqueName="[S_23_04_XX_03 - List of items on own funds].[Tier]" caption="Tier" attribute="1" defaultMemberUniqueName="[S_23_04_XX_03 - List of items on own funds].[Tier].[All]" allUniqueName="[S_23_04_XX_03 - List of items on own funds].[Tier].[All]" dimensionUniqueName="[S_23_04_XX_03 - List of items on own funds]" displayFolder="" count="0" unbalanced="0"/>
    <cacheHierarchy uniqueName="[S_23_04_XX_04 - List of items on own funds].[Buy back during the year]" caption="Buy back during the year" attribute="1" defaultMemberUniqueName="[S_23_04_XX_04 - List of items on own funds].[Buy back during the year].[All]" allUniqueName="[S_23_04_XX_04 - List of items on own funds].[Buy back during the year].[All]" dimensionUniqueName="[S_23_04_XX_04 - List of items on own funds]" displayFolder="" count="0" unbalanced="0"/>
    <cacheHierarchy uniqueName="[S_23_04_XX_04 - List of items on own funds].[Currency code]" caption="Currency code" attribute="1" defaultMemberUniqueName="[S_23_04_XX_04 - List of items on own funds].[Currency code].[All]" allUniqueName="[S_23_04_XX_04 - List of items on own funds].[Currency code].[All]" dimensionUniqueName="[S_23_04_XX_04 - List of items on own funds]" displayFolder="" count="0" unbalanced="0"/>
    <cacheHierarchy uniqueName="[S_23_04_XX_04 - List of items on own funds].[Date of authorisation]" caption="Date of authorisation" attribute="1" defaultMemberUniqueName="[S_23_04_XX_04 - List of items on own funds].[Date of authorisation].[All]" allUniqueName="[S_23_04_XX_04 - List of items on own funds].[Date of authorisation].[All]" dimensionUniqueName="[S_23_04_XX_04 - List of items on own funds]" displayFolder="" count="0" unbalanced="0"/>
    <cacheHierarchy uniqueName="[S_23_04_XX_04 - List of items on own funds].[Line identification]" caption="Line identification" attribute="1" defaultMemberUniqueName="[S_23_04_XX_04 - List of items on own funds].[Line identification].[All]" allUniqueName="[S_23_04_XX_04 - List of items on own funds].[Line identification].[All]" dimensionUniqueName="[S_23_04_XX_04 - List of items on own funds]" displayFolder="" count="0" unbalanced="0"/>
    <cacheHierarchy uniqueName="[S_23_04_XX_04 - List of items on own funds].[Name of entity concerned]" caption="Name of entity concerned" attribute="1" defaultMemberUniqueName="[S_23_04_XX_04 - List of items on own funds].[Name of entity concerned].[All]" allUniqueName="[S_23_04_XX_04 - List of items on own funds].[Name of entity concerned].[All]" dimensionUniqueName="[S_23_04_XX_04 - List of items on own funds]" displayFolder="" count="0" unbalanced="0"/>
    <cacheHierarchy uniqueName="[S_23_04_XX_04 - List of items on own funds].[Name of supervisory authority having given authorisation]" caption="Name of supervisory authority having given authorisation" attribute="1" defaultMemberUniqueName="[S_23_04_XX_04 - List of items on own funds].[Name of supervisory authority having given authorisation].[All]" allUniqueName="[S_23_04_XX_04 - List of items on own funds].[Name of supervisory authority having given authorisation].[All]" dimensionUniqueName="[S_23_04_XX_04 - List of items on own funds]" displayFolder="" count="0" unbalanced="0"/>
    <cacheHierarchy uniqueName="[S_23_04_XX_04 - List of items on own funds].[Other items approved by supervisory authority as basic own funds not specified above]" caption="Other items approved by supervisory authority as basic own funds not specified above" attribute="1" defaultMemberUniqueName="[S_23_04_XX_04 - List of items on own funds].[Other items approved by supervisory authority as basic own funds not specified above].[All]" allUniqueName="[S_23_04_XX_04 - List of items on own funds].[Other items approved by supervisory authority as basic own funds not specified above].[All]" dimensionUniqueName="[S_23_04_XX_04 - List of items on own funds]" displayFolder="" count="0" unbalanced="0"/>
    <cacheHierarchy uniqueName="[S_23_04_XX_05 - List of items on own funds].[Description of item]" caption="Description of item" attribute="1" defaultMemberUniqueName="[S_23_04_XX_05 - List of items on own funds].[Description of item].[All]" allUniqueName="[S_23_04_XX_05 - List of items on own funds].[Description of item].[All]" dimensionUniqueName="[S_23_04_XX_05 - List of items on own funds]" displayFolder="" count="0" unbalanced="0"/>
    <cacheHierarchy uniqueName="[S_23_04_XX_05 - List of items on own funds].[Line identification]" caption="Line identification" attribute="1" defaultMemberUniqueName="[S_23_04_XX_05 - List of items on own funds].[Line identification].[All]" allUniqueName="[S_23_04_XX_05 - List of items on own funds].[Line identification].[All]" dimensionUniqueName="[S_23_04_XX_05 - List of items on own funds]" displayFolder="" count="0" unbalanced="0"/>
    <cacheHierarchy uniqueName="[S_23_04_XX_06 - List of items on own funds].[Counterpart]" caption="Counterpart" attribute="1" defaultMemberUniqueName="[S_23_04_XX_06 - List of items on own funds].[Counterpart].[All]" allUniqueName="[S_23_04_XX_06 - List of items on own funds].[Counterpart].[All]" dimensionUniqueName="[S_23_04_XX_06 - List of items on own funds]" displayFolder="" count="0" unbalanced="0"/>
    <cacheHierarchy uniqueName="[S_23_04_XX_06 - List of items on own funds].[Date of authorisation]" caption="Date of authorisation" attribute="1" defaultMemberUniqueName="[S_23_04_XX_06 - List of items on own funds].[Date of authorisation].[All]" allUniqueName="[S_23_04_XX_06 - List of items on own funds].[Date of authorisation].[All]" dimensionUniqueName="[S_23_04_XX_06 - List of items on own funds]" displayFolder="" count="0" unbalanced="0"/>
    <cacheHierarchy uniqueName="[S_23_04_XX_06 - List of items on own funds].[Description of ancillary own funds]" caption="Description of ancillary own funds" attribute="1" defaultMemberUniqueName="[S_23_04_XX_06 - List of items on own funds].[Description of ancillary own funds].[All]" allUniqueName="[S_23_04_XX_06 - List of items on own funds].[Description of ancillary own funds].[All]" dimensionUniqueName="[S_23_04_XX_06 - List of items on own funds]" displayFolder="" count="0" unbalanced="0"/>
    <cacheHierarchy uniqueName="[S_23_04_XX_06 - List of items on own funds].[Issue date]" caption="Issue date" attribute="1" defaultMemberUniqueName="[S_23_04_XX_06 - List of items on own funds].[Issue date].[All]" allUniqueName="[S_23_04_XX_06 - List of items on own funds].[Issue date].[All]" dimensionUniqueName="[S_23_04_XX_06 - List of items on own funds]" displayFolder="" count="0" unbalanced="0"/>
    <cacheHierarchy uniqueName="[S_23_04_XX_06 - List of items on own funds].[Line identification]" caption="Line identification" attribute="1" defaultMemberUniqueName="[S_23_04_XX_06 - List of items on own funds].[Line identification].[All]" allUniqueName="[S_23_04_XX_06 - List of items on own funds].[Line identification].[All]" dimensionUniqueName="[S_23_04_XX_06 - List of items on own funds]" displayFolder="" count="0" unbalanced="0"/>
    <cacheHierarchy uniqueName="[S_23_04_XX_06 - List of items on own funds].[Name of entity concerned]" caption="Name of entity concerned" attribute="1" defaultMemberUniqueName="[S_23_04_XX_06 - List of items on own funds].[Name of entity concerned].[All]" allUniqueName="[S_23_04_XX_06 - List of items on own funds].[Name of entity concerned].[All]" dimensionUniqueName="[S_23_04_XX_06 - List of items on own funds]" displayFolder="" count="0" unbalanced="0"/>
    <cacheHierarchy uniqueName="[S_23_04_XX_06 - List of items on own funds].[Name of supervisory authority having given authorisation]" caption="Name of supervisory authority having given authorisation" attribute="1" defaultMemberUniqueName="[S_23_04_XX_06 - List of items on own funds].[Name of supervisory authority having given authorisation].[All]" allUniqueName="[S_23_04_XX_06 - List of items on own funds].[Name of supervisory authority having given authorisation].[All]" dimensionUniqueName="[S_23_04_XX_06 - List of items on own funds]" displayFolder="" count="0" unbalanced="0"/>
    <cacheHierarchy uniqueName="[S_23_04_XX_07 - List of items on own funds].[Number of ring-fenced funds or matching adjustment portfolios]" caption="Number of ring-fenced funds or matching adjustment portfolios" attribute="1" defaultMemberUniqueName="[S_23_04_XX_07 - List of items on own funds].[Number of ring-fenced funds or matching adjustment portfolios].[All]" allUniqueName="[S_23_04_XX_07 - List of items on own funds].[Number of ring-fenced funds or matching adjustment portfolios].[All]" dimensionUniqueName="[S_23_04_XX_07 - List of items on own funds]" displayFolder="" count="0" unbalanced="0"/>
    <cacheHierarchy uniqueName="[S_23_04_XX_09 - List of items on own funds].[X - Column code]" caption="X - Column code" attribute="1" defaultMemberUniqueName="[S_23_04_XX_09 - List of items on own funds].[X - Column code].[All]" allUniqueName="[S_23_04_XX_09 - List of items on own funds].[X - Column code].[All]" dimensionUniqueName="[S_23_04_XX_09 - List of items on own funds]" displayFolder="" count="0" unbalanced="0"/>
    <cacheHierarchy uniqueName="[S_23_04_XX_09 - List of items on own funds].[X - Column name]" caption="X - Column name" attribute="1" defaultMemberUniqueName="[S_23_04_XX_09 - List of items on own funds].[X - Column name].[All]" allUniqueName="[S_23_04_XX_09 - List of items on own funds].[X - Column name].[All]" dimensionUniqueName="[S_23_04_XX_09 - List of items on own funds]" displayFolder="" count="0" unbalanced="0"/>
    <cacheHierarchy uniqueName="[S_23_04_XX_09 - List of items on own funds].[Y - Row code]" caption="Y - Row code" attribute="1" defaultMemberUniqueName="[S_23_04_XX_09 - List of items on own funds].[Y - Row code].[All]" allUniqueName="[S_23_04_XX_09 - List of items on own funds].[Y - Row code].[All]" dimensionUniqueName="[S_23_04_XX_09 - List of items on own funds]" displayFolder="" count="0" unbalanced="0"/>
    <cacheHierarchy uniqueName="[S_23_04_XX_09 - List of items on own funds].[Y - Row name]" caption="Y - Row name" attribute="1" defaultMemberUniqueName="[S_23_04_XX_09 - List of items on own funds].[Y - Row name].[All]" allUniqueName="[S_23_04_XX_09 - List of items on own funds].[Y - Row name].[All]" dimensionUniqueName="[S_23_04_XX_09 - List of items on own funds]" displayFolder="" count="0" unbalanced="0"/>
    <cacheHierarchy uniqueName="[S_23_04_XX_10 - List of items on own funds].[Country]" caption="Country" attribute="1" defaultMemberUniqueName="[S_23_04_XX_10 - List of items on own funds].[Country].[All]" allUniqueName="[S_23_04_XX_10 - List of items on own funds].[Country].[All]" dimensionUniqueName="[S_23_04_XX_10 - List of items on own funds]" displayFolder="" count="0" unbalanced="0"/>
    <cacheHierarchy uniqueName="[S_23_04_XX_10 - List of items on own funds].[Line identification]" caption="Line identification" attribute="1" defaultMemberUniqueName="[S_23_04_XX_10 - List of items on own funds].[Line identification].[All]" allUniqueName="[S_23_04_XX_10 - List of items on own funds].[Line identification].[All]" dimensionUniqueName="[S_23_04_XX_10 - List of items on own funds]" displayFolder="" count="0" unbalanced="0"/>
    <cacheHierarchy uniqueName="[S_23_04_XX_10 - List of items on own funds].[Related (re)insurance undertakings or insurance holding company]" caption="Related (re)insurance undertakings or insurance holding company" attribute="1" defaultMemberUniqueName="[S_23_04_XX_10 - List of items on own funds].[Related (re)insurance undertakings or insurance holding company].[All]" allUniqueName="[S_23_04_XX_10 - List of items on own funds].[Related (re)insurance undertakings or insurance holding company].[All]" dimensionUniqueName="[S_23_04_XX_10 - List of items on own funds]" displayFolder="" count="0" unbalanced="0"/>
    <cacheHierarchy uniqueName="[S_23_04_XX_11 - List of items on own funds].[X - Column code]" caption="X - Column code" attribute="1" defaultMemberUniqueName="[S_23_04_XX_11 - List of items on own funds].[X - Column code].[All]" allUniqueName="[S_23_04_XX_11 - List of items on own funds].[X - Column code].[All]" dimensionUniqueName="[S_23_04_XX_11 - List of items on own funds]" displayFolder="" count="0" unbalanced="0"/>
    <cacheHierarchy uniqueName="[S_23_04_XX_11 - List of items on own funds].[X - Column name]" caption="X - Column name" attribute="1" defaultMemberUniqueName="[S_23_04_XX_11 - List of items on own funds].[X - Column name].[All]" allUniqueName="[S_23_04_XX_11 - List of items on own funds].[X - Column name].[All]" dimensionUniqueName="[S_23_04_XX_11 - List of items on own funds]" displayFolder="" count="0" unbalanced="0"/>
    <cacheHierarchy uniqueName="[S_23_04_XX_11 - List of items on own funds].[Y - Row code]" caption="Y - Row code" attribute="1" defaultMemberUniqueName="[S_23_04_XX_11 - List of items on own funds].[Y - Row code].[All]" allUniqueName="[S_23_04_XX_11 - List of items on own funds].[Y - Row code].[All]" dimensionUniqueName="[S_23_04_XX_11 - List of items on own funds]" displayFolder="" count="0" unbalanced="0"/>
    <cacheHierarchy uniqueName="[S_23_04_XX_11 - List of items on own funds].[Y - Row name]" caption="Y - Row name" attribute="1" defaultMemberUniqueName="[S_23_04_XX_11 - List of items on own funds].[Y - Row name].[All]" allUniqueName="[S_23_04_XX_11 - List of items on own funds].[Y - Row name].[All]" dimensionUniqueName="[S_23_04_XX_11 - List of items on own funds]" displayFolder="" count="0" unbalanced="0"/>
    <cacheHierarchy uniqueName="[S_24_01_XX_01 - Participations held].[Asset ID code and type of code]" caption="Asset ID code and type of code" attribute="1" defaultMemberUniqueName="[S_24_01_XX_01 - Participations held].[Asset ID code and type of code].[All]" allUniqueName="[S_24_01_XX_01 - Participations held].[Asset ID code and type of code].[All]" dimensionUniqueName="[S_24_01_XX_01 - Participations held]" displayFolder="" count="0" unbalanced="0"/>
    <cacheHierarchy uniqueName="[S_24_01_XX_01 - Participations held].[Name of related undertaking]" caption="Name of related undertaking" attribute="1" defaultMemberUniqueName="[S_24_01_XX_01 - Participations held].[Name of related undertaking].[All]" allUniqueName="[S_24_01_XX_01 - Participations held].[Name of related undertaking].[All]" dimensionUniqueName="[S_24_01_XX_01 - Participations held]" displayFolder="" count="0" unbalanced="0"/>
    <cacheHierarchy uniqueName="[S_24_01_XX_02 - Participations held].[Asset ID code and type of code]" caption="Asset ID code and type of code" attribute="1" defaultMemberUniqueName="[S_24_01_XX_02 - Participations held].[Asset ID code and type of code].[All]" allUniqueName="[S_24_01_XX_02 - Participations held].[Asset ID code and type of code].[All]" dimensionUniqueName="[S_24_01_XX_02 - Participations held]" displayFolder="" count="0" unbalanced="0"/>
    <cacheHierarchy uniqueName="[S_24_01_XX_02 - Participations held].[Name of related undertaking]" caption="Name of related undertaking" attribute="1" defaultMemberUniqueName="[S_24_01_XX_02 - Participations held].[Name of related undertaking].[All]" allUniqueName="[S_24_01_XX_02 - Participations held].[Name of related undertaking].[All]" dimensionUniqueName="[S_24_01_XX_02 - Participations held]" displayFolder="" count="0" unbalanced="0"/>
    <cacheHierarchy uniqueName="[S_24_01_XX_03-04-10-11 - Participations held].[X - Column code]" caption="X - Column code" attribute="1" defaultMemberUniqueName="[S_24_01_XX_03-04-10-11 - Participations held].[X - Column code].[All]" allUniqueName="[S_24_01_XX_03-04-10-11 - Participations held].[X - Column code].[All]" dimensionUniqueName="[S_24_01_XX_03-04-10-11 - Participations held]" displayFolder="" count="0" unbalanced="0"/>
    <cacheHierarchy uniqueName="[S_24_01_XX_03-04-10-11 - Participations held].[X - Column name]" caption="X - Column name" attribute="1" defaultMemberUniqueName="[S_24_01_XX_03-04-10-11 - Participations held].[X - Column name].[All]" allUniqueName="[S_24_01_XX_03-04-10-11 - Participations held].[X - Column name].[All]" dimensionUniqueName="[S_24_01_XX_03-04-10-11 - Participations held]" displayFolder="" count="0" unbalanced="0"/>
    <cacheHierarchy uniqueName="[S_24_01_XX_03-04-10-11 - Participations held].[Y - Row code]" caption="Y - Row code" attribute="1" defaultMemberUniqueName="[S_24_01_XX_03-04-10-11 - Participations held].[Y - Row code].[All]" allUniqueName="[S_24_01_XX_03-04-10-11 - Participations held].[Y - Row code].[All]" dimensionUniqueName="[S_24_01_XX_03-04-10-11 - Participations held]" displayFolder="" count="0" unbalanced="0"/>
    <cacheHierarchy uniqueName="[S_24_01_XX_03-04-10-11 - Participations held].[Y - Row name]" caption="Y - Row name" attribute="1" defaultMemberUniqueName="[S_24_01_XX_03-04-10-11 - Participations held].[Y - Row name].[All]" allUniqueName="[S_24_01_XX_03-04-10-11 - Participations held].[Y - Row name].[All]" dimensionUniqueName="[S_24_01_XX_03-04-10-11 - Participations held]" displayFolder="" count="0" unbalanced="0"/>
    <cacheHierarchy uniqueName="[S_24_01_XX_05 - Participations held].[Asset ID code and type of code]" caption="Asset ID code and type of code" attribute="1" defaultMemberUniqueName="[S_24_01_XX_05 - Participations held].[Asset ID code and type of code].[All]" allUniqueName="[S_24_01_XX_05 - Participations held].[Asset ID code and type of code].[All]" dimensionUniqueName="[S_24_01_XX_05 - Participations held]" displayFolder="" count="0" unbalanced="0"/>
    <cacheHierarchy uniqueName="[S_24_01_XX_05 - Participations held].[Name of related undertaking]" caption="Name of related undertaking" attribute="1" defaultMemberUniqueName="[S_24_01_XX_05 - Participations held].[Name of related undertaking].[All]" allUniqueName="[S_24_01_XX_05 - Participations held].[Name of related undertaking].[All]" dimensionUniqueName="[S_24_01_XX_05 - Participations held]" displayFolder="" count="0" unbalanced="0"/>
    <cacheHierarchy uniqueName="[S_24_01_XX_06 - Participations held].[Asset ID code and type of code]" caption="Asset ID code and type of code" attribute="1" defaultMemberUniqueName="[S_24_01_XX_06 - Participations held].[Asset ID code and type of code].[All]" allUniqueName="[S_24_01_XX_06 - Participations held].[Asset ID code and type of code].[All]" dimensionUniqueName="[S_24_01_XX_06 - Participations held]" displayFolder="" count="0" unbalanced="0"/>
    <cacheHierarchy uniqueName="[S_24_01_XX_06 - Participations held].[Name of related undertaking]" caption="Name of related undertaking" attribute="1" defaultMemberUniqueName="[S_24_01_XX_06 - Participations held].[Name of related undertaking].[All]" allUniqueName="[S_24_01_XX_06 - Participations held].[Name of related undertaking].[All]" dimensionUniqueName="[S_24_01_XX_06 - Participations held]" displayFolder="" count="0" unbalanced="0"/>
    <cacheHierarchy uniqueName="[S_24_01_XX_07 - Participations held].[Asset ID code and type of code]" caption="Asset ID code and type of code" attribute="1" defaultMemberUniqueName="[S_24_01_XX_07 - Participations held].[Asset ID code and type of code].[All]" allUniqueName="[S_24_01_XX_07 - Participations held].[Asset ID code and type of code].[All]" dimensionUniqueName="[S_24_01_XX_07 - Participations held]" displayFolder="" count="0" unbalanced="0"/>
    <cacheHierarchy uniqueName="[S_24_01_XX_07 - Participations held].[Name of related undertaking]" caption="Name of related undertaking" attribute="1" defaultMemberUniqueName="[S_24_01_XX_07 - Participations held].[Name of related undertaking].[All]" allUniqueName="[S_24_01_XX_07 - Participations held].[Name of related undertaking].[All]" dimensionUniqueName="[S_24_01_XX_07 - Participations held]" displayFolder="" count="0" unbalanced="0"/>
    <cacheHierarchy uniqueName="[S_24_01_XX_08 - Participations held].[Asset ID code and type of code]" caption="Asset ID code and type of code" attribute="1" defaultMemberUniqueName="[S_24_01_XX_08 - Participations held].[Asset ID code and type of code].[All]" allUniqueName="[S_24_01_XX_08 - Participations held].[Asset ID code and type of code].[All]" dimensionUniqueName="[S_24_01_XX_08 - Participations held]" displayFolder="" count="0" unbalanced="0"/>
    <cacheHierarchy uniqueName="[S_24_01_XX_08 - Participations held].[Name of related undertaking]" caption="Name of related undertaking" attribute="1" defaultMemberUniqueName="[S_24_01_XX_08 - Participations held].[Name of related undertaking].[All]" allUniqueName="[S_24_01_XX_08 - Participations held].[Name of related undertaking].[All]" dimensionUniqueName="[S_24_01_XX_08 - Participations held]" displayFolder="" count="0" unbalanced="0"/>
    <cacheHierarchy uniqueName="[S_24_01_XX_09 - Participations held].[Asset ID code and type of code]" caption="Asset ID code and type of code" attribute="1" defaultMemberUniqueName="[S_24_01_XX_09 - Participations held].[Asset ID code and type of code].[All]" allUniqueName="[S_24_01_XX_09 - Participations held].[Asset ID code and type of code].[All]" dimensionUniqueName="[S_24_01_XX_09 - Participations held]" displayFolder="" count="0" unbalanced="0"/>
    <cacheHierarchy uniqueName="[S_24_01_XX_09 - Participations held].[Name of related undertaking]" caption="Name of related undertaking" attribute="1" defaultMemberUniqueName="[S_24_01_XX_09 - Participations held].[Name of related undertaking].[All]" allUniqueName="[S_24_01_XX_09 - Participations held].[Name of related undertaking].[All]" dimensionUniqueName="[S_24_01_XX_09 - Participations held]" displayFolder="" count="0" unbalanced="0"/>
    <cacheHierarchy uniqueName="[S_25_01 - Solvency capital requirement - for undertakings on SF].[Article 112]" caption="Article 112" attribute="1" defaultMemberUniqueName="[S_25_01 - Solvency capital requirement - for undertakings on SF].[Article 112].[All]" allUniqueName="[S_25_01 - Solvency capital requirement - for undertakings on SF].[Article 112].[All]" dimensionUniqueName="[S_25_01 - Solvency capital requirement - for undertakings on SF]" displayFolder="" count="0" unbalanced="0"/>
    <cacheHierarchy uniqueName="[S_25_01 - Solvency capital requirement - for undertakings on SF].[X - Column code]" caption="X - Column code" attribute="1" defaultMemberUniqueName="[S_25_01 - Solvency capital requirement - for undertakings on SF].[X - Column code].[All]" allUniqueName="[S_25_01 - Solvency capital requirement - for undertakings on SF].[X - Column code].[All]" dimensionUniqueName="[S_25_01 - Solvency capital requirement - for undertakings on SF]" displayFolder="" count="0" unbalanced="0"/>
    <cacheHierarchy uniqueName="[S_25_01 - Solvency capital requirement - for undertakings on SF].[X - Column name]" caption="X - Column name" attribute="1" defaultMemberUniqueName="[S_25_01 - Solvency capital requirement - for undertakings on SF].[X - Column name].[All]" allUniqueName="[S_25_01 - Solvency capital requirement - for undertakings on SF].[X - Column name].[All]" dimensionUniqueName="[S_25_01 - Solvency capital requirement - for undertakings on SF]" displayFolder="" count="0" unbalanced="0"/>
    <cacheHierarchy uniqueName="[S_25_01 - Solvency capital requirement - for undertakings on SF].[Y - Row code]" caption="Y - Row code" attribute="1" defaultMemberUniqueName="[S_25_01 - Solvency capital requirement - for undertakings on SF].[Y - Row code].[All]" allUniqueName="[S_25_01 - Solvency capital requirement - for undertakings on SF].[Y - Row code].[All]" dimensionUniqueName="[S_25_01 - Solvency capital requirement - for undertakings on SF]" displayFolder="" count="0" unbalanced="0"/>
    <cacheHierarchy uniqueName="[S_25_01 - Solvency capital requirement - for undertakings on SF].[Y - Row name]" caption="Y - Row name" attribute="1" defaultMemberUniqueName="[S_25_01 - Solvency capital requirement - for undertakings on SF].[Y - Row name].[All]" allUniqueName="[S_25_01 - Solvency capital requirement - for undertakings on SF].[Y - Row name].[All]" dimensionUniqueName="[S_25_01 - Solvency capital requirement - for undertakings on SF]" displayFolder="" count="0" unbalanced="0"/>
    <cacheHierarchy uniqueName="[S_25_02_XX_01 - Solvency capital requirement - for undertakings on PIM].[Components description]" caption="Components description" attribute="1" defaultMemberUniqueName="[S_25_02_XX_01 - Solvency capital requirement - for undertakings on PIM].[Components description].[All]" allUniqueName="[S_25_02_XX_01 - Solvency capital requirement - for undertakings on PIM].[Components description].[All]" dimensionUniqueName="[S_25_02_XX_01 - Solvency capital requirement - for undertakings on PIM]" displayFolder="" count="0" unbalanced="0"/>
    <cacheHierarchy uniqueName="[S_25_02_XX_01 - Solvency capital requirement - for undertakings on PIM].[Consideration of the future management actions regarding technical provisions and deferred taxes]" caption="Consideration of the future management actions regarding technical provisions and deferred taxes" attribute="1" defaultMemberUniqueName="[S_25_02_XX_01 - Solvency capital requirement - for undertakings on PIM].[Consideration of the future management actions regarding technical provisions and deferred taxes].[All]" allUniqueName="[S_25_02_XX_01 - Solvency capital requirement - for undertakings on PIM].[Consideration of the future management actions regarding technical provisions and deferred taxes].[All]" dimensionUniqueName="[S_25_02_XX_01 - Solvency capital requirement - for undertakings on PIM]" displayFolder="" count="0" unbalanced="0"/>
    <cacheHierarchy uniqueName="[S_25_02_XX_01 - Solvency capital requirement - for undertakings on PIM].[Unique number of component]" caption="Unique number of component" attribute="1" defaultMemberUniqueName="[S_25_02_XX_01 - Solvency capital requirement - for undertakings on PIM].[Unique number of component].[All]" allUniqueName="[S_25_02_XX_01 - Solvency capital requirement - for undertakings on PIM].[Unique number of component].[All]" dimensionUniqueName="[S_25_02_XX_01 - Solvency capital requirement - for undertakings on PIM]" displayFolder="" count="0" unbalanced="0"/>
    <cacheHierarchy uniqueName="[S_25_02_XX_02 - Solvency capital requirement - for undertakings on PIM].[X - Column code]" caption="X - Column code" attribute="1" defaultMemberUniqueName="[S_25_02_XX_02 - Solvency capital requirement - for undertakings on PIM].[X - Column code].[All]" allUniqueName="[S_25_02_XX_02 - Solvency capital requirement - for undertakings on PIM].[X - Column code].[All]" dimensionUniqueName="[S_25_02_XX_02 - Solvency capital requirement - for undertakings on PIM]" displayFolder="" count="0" unbalanced="0"/>
    <cacheHierarchy uniqueName="[S_25_02_XX_02 - Solvency capital requirement - for undertakings on PIM].[X - Column name]" caption="X - Column name" attribute="1" defaultMemberUniqueName="[S_25_02_XX_02 - Solvency capital requirement - for undertakings on PIM].[X - Column name].[All]" allUniqueName="[S_25_02_XX_02 - Solvency capital requirement - for undertakings on PIM].[X - Column name].[All]" dimensionUniqueName="[S_25_02_XX_02 - Solvency capital requirement - for undertakings on PIM]" displayFolder="" count="0" unbalanced="0"/>
    <cacheHierarchy uniqueName="[S_25_02_XX_02 - Solvency capital requirement - for undertakings on PIM].[Y - Row code]" caption="Y - Row code" attribute="1" defaultMemberUniqueName="[S_25_02_XX_02 - Solvency capital requirement - for undertakings on PIM].[Y - Row code].[All]" allUniqueName="[S_25_02_XX_02 - Solvency capital requirement - for undertakings on PIM].[Y - Row code].[All]" dimensionUniqueName="[S_25_02_XX_02 - Solvency capital requirement - for undertakings on PIM]" displayFolder="" count="0" unbalanced="0"/>
    <cacheHierarchy uniqueName="[S_25_02_XX_02 - Solvency capital requirement - for undertakings on PIM].[Y - Row name]" caption="Y - Row name" attribute="1" defaultMemberUniqueName="[S_25_02_XX_02 - Solvency capital requirement - for undertakings on PIM].[Y - Row name].[All]" allUniqueName="[S_25_02_XX_02 - Solvency capital requirement - for undertakings on PIM].[Y - Row name].[All]" dimensionUniqueName="[S_25_02_XX_02 - Solvency capital requirement - for undertakings on PIM]" displayFolder="" count="0" unbalanced="0"/>
    <cacheHierarchy uniqueName="[S_25_03_XX_01 - Solvency capital requirement - for undertakings on FIM].[Components description]" caption="Components description" attribute="1" defaultMemberUniqueName="[S_25_03_XX_01 - Solvency capital requirement - for undertakings on FIM].[Components description].[All]" allUniqueName="[S_25_03_XX_01 - Solvency capital requirement - for undertakings on FIM].[Components description].[All]" dimensionUniqueName="[S_25_03_XX_01 - Solvency capital requirement - for undertakings on FIM]" displayFolder="" count="0" unbalanced="0"/>
    <cacheHierarchy uniqueName="[S_25_03_XX_01 - Solvency capital requirement - for undertakings on FIM].[Consideration of the future management actions regarding technical provisions and deferred taxes]" caption="Consideration of the future management actions regarding technical provisions and deferred taxes" attribute="1" defaultMemberUniqueName="[S_25_03_XX_01 - Solvency capital requirement - for undertakings on FIM].[Consideration of the future management actions regarding technical provisions and deferred taxes].[All]" allUniqueName="[S_25_03_XX_01 - Solvency capital requirement - for undertakings on FIM].[Consideration of the future management actions regarding technical provisions and deferred taxes].[All]" dimensionUniqueName="[S_25_03_XX_01 - Solvency capital requirement - for undertakings on FIM]" displayFolder="" count="0" unbalanced="0"/>
    <cacheHierarchy uniqueName="[S_25_03_XX_01 - Solvency capital requirement - for undertakings on FIM].[Unique number of component]" caption="Unique number of component" attribute="1" defaultMemberUniqueName="[S_25_03_XX_01 - Solvency capital requirement - for undertakings on FIM].[Unique number of component].[All]" allUniqueName="[S_25_03_XX_01 - Solvency capital requirement - for undertakings on FIM].[Unique number of component].[All]" dimensionUniqueName="[S_25_03_XX_01 - Solvency capital requirement - for undertakings on FIM]" displayFolder="" count="0" unbalanced="0"/>
    <cacheHierarchy uniqueName="[S_25_03_XX_02 - Solvency capital requirement - for undertakings on FIM].[X - Column code]" caption="X - Column code" attribute="1" defaultMemberUniqueName="[S_25_03_XX_02 - Solvency capital requirement - for undertakings on FIM].[X - Column code].[All]" allUniqueName="[S_25_03_XX_02 - Solvency capital requirement - for undertakings on FIM].[X - Column code].[All]" dimensionUniqueName="[S_25_03_XX_02 - Solvency capital requirement - for undertakings on FIM]" displayFolder="" count="0" unbalanced="0"/>
    <cacheHierarchy uniqueName="[S_25_03_XX_02 - Solvency capital requirement - for undertakings on FIM].[X - Column name]" caption="X - Column name" attribute="1" defaultMemberUniqueName="[S_25_03_XX_02 - Solvency capital requirement - for undertakings on FIM].[X - Column name].[All]" allUniqueName="[S_25_03_XX_02 - Solvency capital requirement - for undertakings on FIM].[X - Column name].[All]" dimensionUniqueName="[S_25_03_XX_02 - Solvency capital requirement - for undertakings on FIM]" displayFolder="" count="0" unbalanced="0"/>
    <cacheHierarchy uniqueName="[S_25_03_XX_02 - Solvency capital requirement - for undertakings on FIM].[Y - Row code]" caption="Y - Row code" attribute="1" defaultMemberUniqueName="[S_25_03_XX_02 - Solvency capital requirement - for undertakings on FIM].[Y - Row code].[All]" allUniqueName="[S_25_03_XX_02 - Solvency capital requirement - for undertakings on FIM].[Y - Row code].[All]" dimensionUniqueName="[S_25_03_XX_02 - Solvency capital requirement - for undertakings on FIM]" displayFolder="" count="0" unbalanced="0"/>
    <cacheHierarchy uniqueName="[S_25_03_XX_02 - Solvency capital requirement - for undertakings on FIM].[Y - Row name]" caption="Y - Row name" attribute="1" defaultMemberUniqueName="[S_25_03_XX_02 - Solvency capital requirement - for undertakings on FIM].[Y - Row name].[All]" allUniqueName="[S_25_03_XX_02 - Solvency capital requirement - for undertakings on FIM].[Y - Row name].[All]" dimensionUniqueName="[S_25_03_XX_02 - Solvency capital requirement - for undertakings on FIM]" displayFolder="" count="0" unbalanced="0"/>
    <cacheHierarchy uniqueName="[S_25_04 - Solvency capital requirement - Financial stability].[X - Column code]" caption="X - Column code" attribute="1" defaultMemberUniqueName="[S_25_04 - Solvency capital requirement - Financial stability].[X - Column code].[All]" allUniqueName="[S_25_04 - Solvency capital requirement - Financial stability].[X - Column code].[All]" dimensionUniqueName="[S_25_04 - Solvency capital requirement - Financial stability]" displayFolder="" count="0" unbalanced="0"/>
    <cacheHierarchy uniqueName="[S_25_04 - Solvency capital requirement - Financial stability].[X - Column name]" caption="X - Column name" attribute="1" defaultMemberUniqueName="[S_25_04 - Solvency capital requirement - Financial stability].[X - Column name].[All]" allUniqueName="[S_25_04 - Solvency capital requirement - Financial stability].[X - Column name].[All]" dimensionUniqueName="[S_25_04 - Solvency capital requirement - Financial stability]" displayFolder="" count="0" unbalanced="0"/>
    <cacheHierarchy uniqueName="[S_25_04 - Solvency capital requirement - Financial stability].[Y - Row code]" caption="Y - Row code" attribute="1" defaultMemberUniqueName="[S_25_04 - Solvency capital requirement - Financial stability].[Y - Row code].[All]" allUniqueName="[S_25_04 - Solvency capital requirement - Financial stability].[Y - Row code].[All]" dimensionUniqueName="[S_25_04 - Solvency capital requirement - Financial stability]" displayFolder="" count="0" unbalanced="0"/>
    <cacheHierarchy uniqueName="[S_25_04 - Solvency capital requirement - Financial stability].[Y - Row name]" caption="Y - Row name" attribute="1" defaultMemberUniqueName="[S_25_04 - Solvency capital requirement - Financial stability].[Y - Row name].[All]" allUniqueName="[S_25_04 - Solvency capital requirement - Financial stability].[Y - Row name].[All]" dimensionUniqueName="[S_25_04 - Solvency capital requirement - Financial stability]" displayFolder="" count="0" unbalanced="0"/>
    <cacheHierarchy uniqueName="[S_26_01 - Solvency capital requirement - Market risk].[Article 112]" caption="Article 112" attribute="1" defaultMemberUniqueName="[S_26_01 - Solvency capital requirement - Market risk].[Article 112].[All]" allUniqueName="[S_26_01 - Solvency capital requirement - Market risk].[Article 112].[All]" dimensionUniqueName="[S_26_01 - Solvency capital requirement - Market risk]" displayFolder="" count="0" unbalanced="0"/>
    <cacheHierarchy uniqueName="[S_26_01 - Solvency capital requirement - Market risk].[X - Column code]" caption="X - Column code" attribute="1" defaultMemberUniqueName="[S_26_01 - Solvency capital requirement - Market risk].[X - Column code].[All]" allUniqueName="[S_26_01 - Solvency capital requirement - Market risk].[X - Column code].[All]" dimensionUniqueName="[S_26_01 - Solvency capital requirement - Market risk]" displayFolder="" count="0" unbalanced="0"/>
    <cacheHierarchy uniqueName="[S_26_01 - Solvency capital requirement - Market risk].[X - Column name]" caption="X - Column name" attribute="1" defaultMemberUniqueName="[S_26_01 - Solvency capital requirement - Market risk].[X - Column name].[All]" allUniqueName="[S_26_01 - Solvency capital requirement - Market risk].[X - Column name].[All]" dimensionUniqueName="[S_26_01 - Solvency capital requirement - Market risk]" displayFolder="" count="0" unbalanced="0"/>
    <cacheHierarchy uniqueName="[S_26_01 - Solvency capital requirement - Market risk].[Y - Row code]" caption="Y - Row code" attribute="1" defaultMemberUniqueName="[S_26_01 - Solvency capital requirement - Market risk].[Y - Row code].[All]" allUniqueName="[S_26_01 - Solvency capital requirement - Market risk].[Y - Row code].[All]" dimensionUniqueName="[S_26_01 - Solvency capital requirement - Market risk]" displayFolder="" count="0" unbalanced="0"/>
    <cacheHierarchy uniqueName="[S_26_01 - Solvency capital requirement - Market risk].[Y - Row name]" caption="Y - Row name" attribute="1" defaultMemberUniqueName="[S_26_01 - Solvency capital requirement - Market risk].[Y - Row name].[All]" allUniqueName="[S_26_01 - Solvency capital requirement - Market risk].[Y - Row name].[All]" dimensionUniqueName="[S_26_01 - Solvency capital requirement - Market risk]" displayFolder="" count="0" unbalanced="0"/>
    <cacheHierarchy uniqueName="[S_26_02 - Solvency capital requirement - Counterparty default risk].[Article 112]" caption="Article 112" attribute="1" defaultMemberUniqueName="[S_26_02 - Solvency capital requirement - Counterparty default risk].[Article 112].[All]" allUniqueName="[S_26_02 - Solvency capital requirement - Counterparty default risk].[Article 112].[All]" dimensionUniqueName="[S_26_02 - Solvency capital requirement - Counterparty default risk]" displayFolder="" count="0" unbalanced="0"/>
    <cacheHierarchy uniqueName="[S_26_02 - Solvency capital requirement - Counterparty default risk].[X - Column code]" caption="X - Column code" attribute="1" defaultMemberUniqueName="[S_26_02 - Solvency capital requirement - Counterparty default risk].[X - Column code].[All]" allUniqueName="[S_26_02 - Solvency capital requirement - Counterparty default risk].[X - Column code].[All]" dimensionUniqueName="[S_26_02 - Solvency capital requirement - Counterparty default risk]" displayFolder="" count="0" unbalanced="0"/>
    <cacheHierarchy uniqueName="[S_26_02 - Solvency capital requirement - Counterparty default risk].[X - Column name]" caption="X - Column name" attribute="1" defaultMemberUniqueName="[S_26_02 - Solvency capital requirement - Counterparty default risk].[X - Column name].[All]" allUniqueName="[S_26_02 - Solvency capital requirement - Counterparty default risk].[X - Column name].[All]" dimensionUniqueName="[S_26_02 - Solvency capital requirement - Counterparty default risk]" displayFolder="" count="0" unbalanced="0"/>
    <cacheHierarchy uniqueName="[S_26_02 - Solvency capital requirement - Counterparty default risk].[Y - Row code]" caption="Y - Row code" attribute="1" defaultMemberUniqueName="[S_26_02 - Solvency capital requirement - Counterparty default risk].[Y - Row code].[All]" allUniqueName="[S_26_02 - Solvency capital requirement - Counterparty default risk].[Y - Row code].[All]" dimensionUniqueName="[S_26_02 - Solvency capital requirement - Counterparty default risk]" displayFolder="" count="0" unbalanced="0"/>
    <cacheHierarchy uniqueName="[S_26_02 - Solvency capital requirement - Counterparty default risk].[Y - Row name]" caption="Y - Row name" attribute="1" defaultMemberUniqueName="[S_26_02 - Solvency capital requirement - Counterparty default risk].[Y - Row name].[All]" allUniqueName="[S_26_02 - Solvency capital requirement - Counterparty default risk].[Y - Row name].[All]" dimensionUniqueName="[S_26_02 - Solvency capital requirement - Counterparty default risk]" displayFolder="" count="0" unbalanced="0"/>
    <cacheHierarchy uniqueName="[S_26_03 - Solvency capital requirement - Life underwriting risk].[Article 112]" caption="Article 112" attribute="1" defaultMemberUniqueName="[S_26_03 - Solvency capital requirement - Life underwriting risk].[Article 112].[All]" allUniqueName="[S_26_03 - Solvency capital requirement - Life underwriting risk].[Article 112].[All]" dimensionUniqueName="[S_26_03 - Solvency capital requirement - Life underwriting risk]" displayFolder="" count="0" unbalanced="0"/>
    <cacheHierarchy uniqueName="[S_26_03 - Solvency capital requirement - Life underwriting risk].[X - Column code]" caption="X - Column code" attribute="1" defaultMemberUniqueName="[S_26_03 - Solvency capital requirement - Life underwriting risk].[X - Column code].[All]" allUniqueName="[S_26_03 - Solvency capital requirement - Life underwriting risk].[X - Column code].[All]" dimensionUniqueName="[S_26_03 - Solvency capital requirement - Life underwriting risk]" displayFolder="" count="0" unbalanced="0"/>
    <cacheHierarchy uniqueName="[S_26_03 - Solvency capital requirement - Life underwriting risk].[X - Column name]" caption="X - Column name" attribute="1" defaultMemberUniqueName="[S_26_03 - Solvency capital requirement - Life underwriting risk].[X - Column name].[All]" allUniqueName="[S_26_03 - Solvency capital requirement - Life underwriting risk].[X - Column name].[All]" dimensionUniqueName="[S_26_03 - Solvency capital requirement - Life underwriting risk]" displayFolder="" count="0" unbalanced="0"/>
    <cacheHierarchy uniqueName="[S_26_03 - Solvency capital requirement - Life underwriting risk].[Y - Row code]" caption="Y - Row code" attribute="1" defaultMemberUniqueName="[S_26_03 - Solvency capital requirement - Life underwriting risk].[Y - Row code].[All]" allUniqueName="[S_26_03 - Solvency capital requirement - Life underwriting risk].[Y - Row code].[All]" dimensionUniqueName="[S_26_03 - Solvency capital requirement - Life underwriting risk]" displayFolder="" count="0" unbalanced="0"/>
    <cacheHierarchy uniqueName="[S_26_03 - Solvency capital requirement - Life underwriting risk].[Y - Row name]" caption="Y - Row name" attribute="1" defaultMemberUniqueName="[S_26_03 - Solvency capital requirement - Life underwriting risk].[Y - Row name].[All]" allUniqueName="[S_26_03 - Solvency capital requirement - Life underwriting risk].[Y - Row name].[All]" dimensionUniqueName="[S_26_03 - Solvency capital requirement - Life underwriting risk]" displayFolder="" count="0" unbalanced="0"/>
    <cacheHierarchy uniqueName="[S_26_04 - Solvency capital requirement - Health underwriting risk].[Article 112]" caption="Article 112" attribute="1" defaultMemberUniqueName="[S_26_04 - Solvency capital requirement - Health underwriting risk].[Article 112].[All]" allUniqueName="[S_26_04 - Solvency capital requirement - Health underwriting risk].[Article 112].[All]" dimensionUniqueName="[S_26_04 - Solvency capital requirement - Health underwriting risk]" displayFolder="" count="0" unbalanced="0"/>
    <cacheHierarchy uniqueName="[S_26_04 - Solvency capital requirement - Health underwriting risk].[X - Column code]" caption="X - Column code" attribute="1" defaultMemberUniqueName="[S_26_04 - Solvency capital requirement - Health underwriting risk].[X - Column code].[All]" allUniqueName="[S_26_04 - Solvency capital requirement - Health underwriting risk].[X - Column code].[All]" dimensionUniqueName="[S_26_04 - Solvency capital requirement - Health underwriting risk]" displayFolder="" count="0" unbalanced="0"/>
    <cacheHierarchy uniqueName="[S_26_04 - Solvency capital requirement - Health underwriting risk].[X - Column name]" caption="X - Column name" attribute="1" defaultMemberUniqueName="[S_26_04 - Solvency capital requirement - Health underwriting risk].[X - Column name].[All]" allUniqueName="[S_26_04 - Solvency capital requirement - Health underwriting risk].[X - Column name].[All]" dimensionUniqueName="[S_26_04 - Solvency capital requirement - Health underwriting risk]" displayFolder="" count="0" unbalanced="0"/>
    <cacheHierarchy uniqueName="[S_26_04 - Solvency capital requirement - Health underwriting risk].[Y - Row code]" caption="Y - Row code" attribute="1" defaultMemberUniqueName="[S_26_04 - Solvency capital requirement - Health underwriting risk].[Y - Row code].[All]" allUniqueName="[S_26_04 - Solvency capital requirement - Health underwriting risk].[Y - Row code].[All]" dimensionUniqueName="[S_26_04 - Solvency capital requirement - Health underwriting risk]" displayFolder="" count="0" unbalanced="0"/>
    <cacheHierarchy uniqueName="[S_26_04 - Solvency capital requirement - Health underwriting risk].[Y - Row name]" caption="Y - Row name" attribute="1" defaultMemberUniqueName="[S_26_04 - Solvency capital requirement - Health underwriting risk].[Y - Row name].[All]" allUniqueName="[S_26_04 - Solvency capital requirement - Health underwriting risk].[Y - Row name].[All]" dimensionUniqueName="[S_26_04 - Solvency capital requirement - Health underwriting risk]" displayFolder="" count="0" unbalanced="0"/>
    <cacheHierarchy uniqueName="[S_26_05 - Solvency capital requirement - Non-life underwriting risk].[Article 112]" caption="Article 112" attribute="1" defaultMemberUniqueName="[S_26_05 - Solvency capital requirement - Non-life underwriting risk].[Article 112].[All]" allUniqueName="[S_26_05 - Solvency capital requirement - Non-life underwriting risk].[Article 112].[All]" dimensionUniqueName="[S_26_05 - Solvency capital requirement - Non-life underwriting risk]" displayFolder="" count="0" unbalanced="0"/>
    <cacheHierarchy uniqueName="[S_26_05 - Solvency capital requirement - Non-life underwriting risk].[X - Column code]" caption="X - Column code" attribute="1" defaultMemberUniqueName="[S_26_05 - Solvency capital requirement - Non-life underwriting risk].[X - Column code].[All]" allUniqueName="[S_26_05 - Solvency capital requirement - Non-life underwriting risk].[X - Column code].[All]" dimensionUniqueName="[S_26_05 - Solvency capital requirement - Non-life underwriting risk]" displayFolder="" count="0" unbalanced="0"/>
    <cacheHierarchy uniqueName="[S_26_05 - Solvency capital requirement - Non-life underwriting risk].[X - Column name]" caption="X - Column name" attribute="1" defaultMemberUniqueName="[S_26_05 - Solvency capital requirement - Non-life underwriting risk].[X - Column name].[All]" allUniqueName="[S_26_05 - Solvency capital requirement - Non-life underwriting risk].[X - Column name].[All]" dimensionUniqueName="[S_26_05 - Solvency capital requirement - Non-life underwriting risk]" displayFolder="" count="0" unbalanced="0"/>
    <cacheHierarchy uniqueName="[S_26_05 - Solvency capital requirement - Non-life underwriting risk].[Y - Row code]" caption="Y - Row code" attribute="1" defaultMemberUniqueName="[S_26_05 - Solvency capital requirement - Non-life underwriting risk].[Y - Row code].[All]" allUniqueName="[S_26_05 - Solvency capital requirement - Non-life underwriting risk].[Y - Row code].[All]" dimensionUniqueName="[S_26_05 - Solvency capital requirement - Non-life underwriting risk]" displayFolder="" count="0" unbalanced="0"/>
    <cacheHierarchy uniqueName="[S_26_05 - Solvency capital requirement - Non-life underwriting risk].[Y - Row name]" caption="Y - Row name" attribute="1" defaultMemberUniqueName="[S_26_05 - Solvency capital requirement - Non-life underwriting risk].[Y - Row name].[All]" allUniqueName="[S_26_05 - Solvency capital requirement - Non-life underwriting risk].[Y - Row name].[All]" dimensionUniqueName="[S_26_05 - Solvency capital requirement - Non-life underwriting risk]" displayFolder="" count="0" unbalanced="0"/>
    <cacheHierarchy uniqueName="[S_26_06 - Solvency capital requirement - Operational risk].[Article 112]" caption="Article 112" attribute="1" defaultMemberUniqueName="[S_26_06 - Solvency capital requirement - Operational risk].[Article 112].[All]" allUniqueName="[S_26_06 - Solvency capital requirement - Operational risk].[Article 112].[All]" dimensionUniqueName="[S_26_06 - Solvency capital requirement - Operational risk]" displayFolder="" count="0" unbalanced="0"/>
    <cacheHierarchy uniqueName="[S_26_06 - Solvency capital requirement - Operational risk].[X - Column code]" caption="X - Column code" attribute="1" defaultMemberUniqueName="[S_26_06 - Solvency capital requirement - Operational risk].[X - Column code].[All]" allUniqueName="[S_26_06 - Solvency capital requirement - Operational risk].[X - Column code].[All]" dimensionUniqueName="[S_26_06 - Solvency capital requirement - Operational risk]" displayFolder="" count="0" unbalanced="0"/>
    <cacheHierarchy uniqueName="[S_26_06 - Solvency capital requirement - Operational risk].[X - Column name]" caption="X - Column name" attribute="1" defaultMemberUniqueName="[S_26_06 - Solvency capital requirement - Operational risk].[X - Column name].[All]" allUniqueName="[S_26_06 - Solvency capital requirement - Operational risk].[X - Column name].[All]" dimensionUniqueName="[S_26_06 - Solvency capital requirement - Operational risk]" displayFolder="" count="0" unbalanced="0"/>
    <cacheHierarchy uniqueName="[S_26_06 - Solvency capital requirement - Operational risk].[Y - Row code]" caption="Y - Row code" attribute="1" defaultMemberUniqueName="[S_26_06 - Solvency capital requirement - Operational risk].[Y - Row code].[All]" allUniqueName="[S_26_06 - Solvency capital requirement - Operational risk].[Y - Row code].[All]" dimensionUniqueName="[S_26_06 - Solvency capital requirement - Operational risk]" displayFolder="" count="0" unbalanced="0"/>
    <cacheHierarchy uniqueName="[S_26_06 - Solvency capital requirement - Operational risk].[Y - Row name]" caption="Y - Row name" attribute="1" defaultMemberUniqueName="[S_26_06 - Solvency capital requirement - Operational risk].[Y - Row name].[All]" allUniqueName="[S_26_06 - Solvency capital requirement - Operational risk].[Y - Row name].[All]" dimensionUniqueName="[S_26_06 - Solvency capital requirement - Operational risk]" displayFolder="" count="0" unbalanced="0"/>
    <cacheHierarchy uniqueName="[S_26_07_XX_01-02-04 - Solvency capital requirement - Simplifications].[Article 112]" caption="Article 112" attribute="1" defaultMemberUniqueName="[S_26_07_XX_01-02-04 - Solvency capital requirement - Simplifications].[Article 112].[All]" allUniqueName="[S_26_07_XX_01-02-04 - Solvency capital requirement - Simplifications].[Article 112].[All]" dimensionUniqueName="[S_26_07_XX_01-02-04 - Solvency capital requirement - Simplifications]" displayFolder="" count="0" unbalanced="0"/>
    <cacheHierarchy uniqueName="[S_26_07_XX_01-02-04 - Solvency capital requirement - Simplifications].[X - Column code]" caption="X - Column code" attribute="1" defaultMemberUniqueName="[S_26_07_XX_01-02-04 - Solvency capital requirement - Simplifications].[X - Column code].[All]" allUniqueName="[S_26_07_XX_01-02-04 - Solvency capital requirement - Simplifications].[X - Column code].[All]" dimensionUniqueName="[S_26_07_XX_01-02-04 - Solvency capital requirement - Simplifications]" displayFolder="" count="0" unbalanced="0"/>
    <cacheHierarchy uniqueName="[S_26_07_XX_01-02-04 - Solvency capital requirement - Simplifications].[X - Column name]" caption="X - Column name" attribute="1" defaultMemberUniqueName="[S_26_07_XX_01-02-04 - Solvency capital requirement - Simplifications].[X - Column name].[All]" allUniqueName="[S_26_07_XX_01-02-04 - Solvency capital requirement - Simplifications].[X - Column name].[All]" dimensionUniqueName="[S_26_07_XX_01-02-04 - Solvency capital requirement - Simplifications]" displayFolder="" count="0" unbalanced="0"/>
    <cacheHierarchy uniqueName="[S_26_07_XX_01-02-04 - Solvency capital requirement - Simplifications].[Y - Row code]" caption="Y - Row code" attribute="1" defaultMemberUniqueName="[S_26_07_XX_01-02-04 - Solvency capital requirement - Simplifications].[Y - Row code].[All]" allUniqueName="[S_26_07_XX_01-02-04 - Solvency capital requirement - Simplifications].[Y - Row code].[All]" dimensionUniqueName="[S_26_07_XX_01-02-04 - Solvency capital requirement - Simplifications]" displayFolder="" count="0" unbalanced="0"/>
    <cacheHierarchy uniqueName="[S_26_07_XX_01-02-04 - Solvency capital requirement - Simplifications].[Y - Row name]" caption="Y - Row name" attribute="1" defaultMemberUniqueName="[S_26_07_XX_01-02-04 - Solvency capital requirement - Simplifications].[Y - Row name].[All]" allUniqueName="[S_26_07_XX_01-02-04 - Solvency capital requirement - Simplifications].[Y - Row name].[All]" dimensionUniqueName="[S_26_07_XX_01-02-04 - Solvency capital requirement - Simplifications]" displayFolder="" count="0" unbalanced="0"/>
    <cacheHierarchy uniqueName="[S_26_07_XX_03 - Solvency capital requirement - Simplifications].[Article 112]" caption="Article 112" attribute="1" defaultMemberUniqueName="[S_26_07_XX_03 - Solvency capital requirement - Simplifications].[Article 112].[All]" allUniqueName="[S_26_07_XX_03 - Solvency capital requirement - Simplifications].[Article 112].[All]" dimensionUniqueName="[S_26_07_XX_03 - Solvency capital requirement - Simplifications]" displayFolder="" count="0" unbalanced="0"/>
    <cacheHierarchy uniqueName="[S_26_07_XX_03 - Solvency capital requirement - Simplifications].[Currency for interest rate risk (captives)]" caption="Currency for interest rate risk (captives)" attribute="1" defaultMemberUniqueName="[S_26_07_XX_03 - Solvency capital requirement - Simplifications].[Currency for interest rate risk (captives)].[All]" allUniqueName="[S_26_07_XX_03 - Solvency capital requirement - Simplifications].[Currency for interest rate risk (captives)].[All]" dimensionUniqueName="[S_26_07_XX_03 - Solvency capital requirement - Simplifications]" displayFolder="" count="0" unbalanced="0"/>
    <cacheHierarchy uniqueName="[S_26_07_XX_03 - Solvency capital requirement - Simplifications].[X - Column code]" caption="X - Column code" attribute="1" defaultMemberUniqueName="[S_26_07_XX_03 - Solvency capital requirement - Simplifications].[X - Column code].[All]" allUniqueName="[S_26_07_XX_03 - Solvency capital requirement - Simplifications].[X - Column code].[All]" dimensionUniqueName="[S_26_07_XX_03 - Solvency capital requirement - Simplifications]" displayFolder="" count="0" unbalanced="0"/>
    <cacheHierarchy uniqueName="[S_26_07_XX_03 - Solvency capital requirement - Simplifications].[X - Column name]" caption="X - Column name" attribute="1" defaultMemberUniqueName="[S_26_07_XX_03 - Solvency capital requirement - Simplifications].[X - Column name].[All]" allUniqueName="[S_26_07_XX_03 - Solvency capital requirement - Simplifications].[X - Column name].[All]" dimensionUniqueName="[S_26_07_XX_03 - Solvency capital requirement - Simplifications]" displayFolder="" count="0" unbalanced="0"/>
    <cacheHierarchy uniqueName="[S_26_07_XX_03 - Solvency capital requirement - Simplifications].[Y - Row code]" caption="Y - Row code" attribute="1" defaultMemberUniqueName="[S_26_07_XX_03 - Solvency capital requirement - Simplifications].[Y - Row code].[All]" allUniqueName="[S_26_07_XX_03 - Solvency capital requirement - Simplifications].[Y - Row code].[All]" dimensionUniqueName="[S_26_07_XX_03 - Solvency capital requirement - Simplifications]" displayFolder="" count="0" unbalanced="0"/>
    <cacheHierarchy uniqueName="[S_26_07_XX_03 - Solvency capital requirement - Simplifications].[Y - Row name]" caption="Y - Row name" attribute="1" defaultMemberUniqueName="[S_26_07_XX_03 - Solvency capital requirement - Simplifications].[Y - Row name].[All]" allUniqueName="[S_26_07_XX_03 - Solvency capital requirement - Simplifications].[Y - Row name].[All]" dimensionUniqueName="[S_26_07_XX_03 - Solvency capital requirement - Simplifications]" displayFolder="" count="0" unbalanced="0"/>
    <cacheHierarchy uniqueName="[S_27_01_XX_01_TO_22-25-26 - Solvency capital requirement - Non-life and health catastrophe risk].[X - Column code]" caption="X - Column code" attribute="1" defaultMemberUniqueName="[S_27_01_XX_01_TO_22-25-26 - Solvency capital requirement - Non-life and health catastrophe risk].[X - Column code].[All]" allUniqueName="[S_27_01_XX_01_TO_22-25-26 - Solvency capital requirement - Non-life and health catastrophe risk].[X - Column code].[All]" dimensionUniqueName="[S_27_01_XX_01_TO_22-25-26 - Solvency capital requirement - Non-life and health catastrophe risk]" displayFolder="" count="0" unbalanced="0"/>
    <cacheHierarchy uniqueName="[S_27_01_XX_01_TO_22-25-26 - Solvency capital requirement - Non-life and health catastrophe risk].[X - Column name]" caption="X - Column name" attribute="1" defaultMemberUniqueName="[S_27_01_XX_01_TO_22-25-26 - Solvency capital requirement - Non-life and health catastrophe risk].[X - Column name].[All]" allUniqueName="[S_27_01_XX_01_TO_22-25-26 - Solvency capital requirement - Non-life and health catastrophe risk].[X - Column name].[All]" dimensionUniqueName="[S_27_01_XX_01_TO_22-25-26 - Solvency capital requirement - Non-life and health catastrophe risk]" displayFolder="" count="0" unbalanced="0"/>
    <cacheHierarchy uniqueName="[S_27_01_XX_01_TO_22-25-26 - Solvency capital requirement - Non-life and health catastrophe risk].[Y - Row code]" caption="Y - Row code" attribute="1" defaultMemberUniqueName="[S_27_01_XX_01_TO_22-25-26 - Solvency capital requirement - Non-life and health catastrophe risk].[Y - Row code].[All]" allUniqueName="[S_27_01_XX_01_TO_22-25-26 - Solvency capital requirement - Non-life and health catastrophe risk].[Y - Row code].[All]" dimensionUniqueName="[S_27_01_XX_01_TO_22-25-26 - Solvency capital requirement - Non-life and health catastrophe risk]" displayFolder="" count="0" unbalanced="0"/>
    <cacheHierarchy uniqueName="[S_27_01_XX_01_TO_22-25-26 - Solvency capital requirement - Non-life and health catastrophe risk].[Y - Row name]" caption="Y - Row name" attribute="1" defaultMemberUniqueName="[S_27_01_XX_01_TO_22-25-26 - Solvency capital requirement - Non-life and health catastrophe risk].[Y - Row name].[All]" allUniqueName="[S_27_01_XX_01_TO_22-25-26 - Solvency capital requirement - Non-life and health catastrophe risk].[Y - Row name].[All]" dimensionUniqueName="[S_27_01_XX_01_TO_22-25-26 - Solvency capital requirement - Non-life and health catastrophe risk]" displayFolder="" count="0" unbalanced="0"/>
    <cacheHierarchy uniqueName="[S_27_01_XX_23-24 - Solvency capital requirement - Non-life and health catastrophe risk].[Issuer country or country of residence]" caption="Issuer country or country of residence" attribute="1" defaultMemberUniqueName="[S_27_01_XX_23-24 - Solvency capital requirement - Non-life and health catastrophe risk].[Issuer country or country of residence].[All]" allUniqueName="[S_27_01_XX_23-24 - Solvency capital requirement - Non-life and health catastrophe risk].[Issuer country or country of residence].[All]" dimensionUniqueName="[S_27_01_XX_23-24 - Solvency capital requirement - Non-life and health catastrophe risk]" displayFolder="" count="0" unbalanced="0"/>
    <cacheHierarchy uniqueName="[S_27_01_XX_23-24 - Solvency capital requirement - Non-life and health catastrophe risk].[X - Column code]" caption="X - Column code" attribute="1" defaultMemberUniqueName="[S_27_01_XX_23-24 - Solvency capital requirement - Non-life and health catastrophe risk].[X - Column code].[All]" allUniqueName="[S_27_01_XX_23-24 - Solvency capital requirement - Non-life and health catastrophe risk].[X - Column code].[All]" dimensionUniqueName="[S_27_01_XX_23-24 - Solvency capital requirement - Non-life and health catastrophe risk]" displayFolder="" count="0" unbalanced="0"/>
    <cacheHierarchy uniqueName="[S_27_01_XX_23-24 - Solvency capital requirement - Non-life and health catastrophe risk].[X - Column name]" caption="X - Column name" attribute="1" defaultMemberUniqueName="[S_27_01_XX_23-24 - Solvency capital requirement - Non-life and health catastrophe risk].[X - Column name].[All]" allUniqueName="[S_27_01_XX_23-24 - Solvency capital requirement - Non-life and health catastrophe risk].[X - Column name].[All]" dimensionUniqueName="[S_27_01_XX_23-24 - Solvency capital requirement - Non-life and health catastrophe risk]" displayFolder="" count="0" unbalanced="0"/>
    <cacheHierarchy uniqueName="[S_27_01_XX_23-24 - Solvency capital requirement - Non-life and health catastrophe risk].[Y - Row code]" caption="Y - Row code" attribute="1" defaultMemberUniqueName="[S_27_01_XX_23-24 - Solvency capital requirement - Non-life and health catastrophe risk].[Y - Row code].[All]" allUniqueName="[S_27_01_XX_23-24 - Solvency capital requirement - Non-life and health catastrophe risk].[Y - Row code].[All]" dimensionUniqueName="[S_27_01_XX_23-24 - Solvency capital requirement - Non-life and health catastrophe risk]" displayFolder="" count="0" unbalanced="0"/>
    <cacheHierarchy uniqueName="[S_27_01_XX_23-24 - Solvency capital requirement - Non-life and health catastrophe risk].[Y - Row name]" caption="Y - Row name" attribute="1" defaultMemberUniqueName="[S_27_01_XX_23-24 - Solvency capital requirement - Non-life and health catastrophe risk].[Y - Row name].[All]" allUniqueName="[S_27_01_XX_23-24 - Solvency capital requirement - Non-life and health catastrophe risk].[Y - Row name].[All]" dimensionUniqueName="[S_27_01_XX_23-24 - Solvency capital requirement - Non-life and health catastrophe risk]" displayFolder="" count="0" unbalanced="0"/>
    <cacheHierarchy uniqueName="[S_28_01 - Minimum capital requirement - Only life or non-life insurance or reinsurance activity].[X - Column code]" caption="X - Column code" attribute="1" defaultMemberUniqueName="[S_28_01 - Minimum capital requirement - Only life or non-life insurance or reinsurance activity].[X - Column code].[All]" allUniqueName="[S_28_01 - Minimum capital requirement - Only life or non-life insurance or reinsurance activity].[X - Column code].[All]" dimensionUniqueName="[S_28_01 - Minimum capital requirement - Only life or non-life insurance or reinsurance activity]" displayFolder="" count="0" unbalanced="0"/>
    <cacheHierarchy uniqueName="[S_28_01 - Minimum capital requirement - Only life or non-life insurance or reinsurance activity].[X - Column name]" caption="X - Column name" attribute="1" defaultMemberUniqueName="[S_28_01 - Minimum capital requirement - Only life or non-life insurance or reinsurance activity].[X - Column name].[All]" allUniqueName="[S_28_01 - Minimum capital requirement - Only life or non-life insurance or reinsurance activity].[X - Column name].[All]" dimensionUniqueName="[S_28_01 - Minimum capital requirement - Only life or non-life insurance or reinsurance activity]" displayFolder="" count="0" unbalanced="0"/>
    <cacheHierarchy uniqueName="[S_28_01 - Minimum capital requirement - Only life or non-life insurance or reinsurance activity].[Y - Row code]" caption="Y - Row code" attribute="1" defaultMemberUniqueName="[S_28_01 - Minimum capital requirement - Only life or non-life insurance or reinsurance activity].[Y - Row code].[All]" allUniqueName="[S_28_01 - Minimum capital requirement - Only life or non-life insurance or reinsurance activity].[Y - Row code].[All]" dimensionUniqueName="[S_28_01 - Minimum capital requirement - Only life or non-life insurance or reinsurance activity]" displayFolder="" count="0" unbalanced="0"/>
    <cacheHierarchy uniqueName="[S_28_01 - Minimum capital requirement - Only life or non-life insurance or reinsurance activity].[Y - Row name]" caption="Y - Row name" attribute="1" defaultMemberUniqueName="[S_28_01 - Minimum capital requirement - Only life or non-life insurance or reinsurance activity].[Y - Row name].[All]" allUniqueName="[S_28_01 - Minimum capital requirement - Only life or non-life insurance or reinsurance activity].[Y - Row name].[All]" dimensionUniqueName="[S_28_01 - Minimum capital requirement - Only life or non-life insurance or reinsurance activity]" displayFolder="" count="0" unbalanced="0"/>
    <cacheHierarchy uniqueName="[S_28_02 - Minimum capital requirement - Both life and non-life insurance activity].[X - Column code]" caption="X - Column code" attribute="1" defaultMemberUniqueName="[S_28_02 - Minimum capital requirement - Both life and non-life insurance activity].[X - Column code].[All]" allUniqueName="[S_28_02 - Minimum capital requirement - Both life and non-life insurance activity].[X - Column code].[All]" dimensionUniqueName="[S_28_02 - Minimum capital requirement - Both life and non-life insurance activity]" displayFolder="" count="0" unbalanced="0"/>
    <cacheHierarchy uniqueName="[S_28_02 - Minimum capital requirement - Both life and non-life insurance activity].[X - Column name]" caption="X - Column name" attribute="1" defaultMemberUniqueName="[S_28_02 - Minimum capital requirement - Both life and non-life insurance activity].[X - Column name].[All]" allUniqueName="[S_28_02 - Minimum capital requirement - Both life and non-life insurance activity].[X - Column name].[All]" dimensionUniqueName="[S_28_02 - Minimum capital requirement - Both life and non-life insurance activity]" displayFolder="" count="0" unbalanced="0"/>
    <cacheHierarchy uniqueName="[S_28_02 - Minimum capital requirement - Both life and non-life insurance activity].[Y - Row code]" caption="Y - Row code" attribute="1" defaultMemberUniqueName="[S_28_02 - Minimum capital requirement - Both life and non-life insurance activity].[Y - Row code].[All]" allUniqueName="[S_28_02 - Minimum capital requirement - Both life and non-life insurance activity].[Y - Row code].[All]" dimensionUniqueName="[S_28_02 - Minimum capital requirement - Both life and non-life insurance activity]" displayFolder="" count="0" unbalanced="0"/>
    <cacheHierarchy uniqueName="[S_28_02 - Minimum capital requirement - Both life and non-life insurance activity].[Y - Row name]" caption="Y - Row name" attribute="1" defaultMemberUniqueName="[S_28_02 - Minimum capital requirement - Both life and non-life insurance activity].[Y - Row name].[All]" allUniqueName="[S_28_02 - Minimum capital requirement - Both life and non-life insurance activity].[Y - Row name].[All]" dimensionUniqueName="[S_28_02 - Minimum capital requirement - Both life and non-life insurance activity]" displayFolder="" count="0" unbalanced="0"/>
    <cacheHierarchy uniqueName="[S_29_01 - Excess of assets over liabilities].[X - Column code]" caption="X - Column code" attribute="1" defaultMemberUniqueName="[S_29_01 - Excess of assets over liabilities].[X - Column code].[All]" allUniqueName="[S_29_01 - Excess of assets over liabilities].[X - Column code].[All]" dimensionUniqueName="[S_29_01 - Excess of assets over liabilities]" displayFolder="" count="0" unbalanced="0"/>
    <cacheHierarchy uniqueName="[S_29_01 - Excess of assets over liabilities].[X - Column name]" caption="X - Column name" attribute="1" defaultMemberUniqueName="[S_29_01 - Excess of assets over liabilities].[X - Column name].[All]" allUniqueName="[S_29_01 - Excess of assets over liabilities].[X - Column name].[All]" dimensionUniqueName="[S_29_01 - Excess of assets over liabilities]" displayFolder="" count="0" unbalanced="0"/>
    <cacheHierarchy uniqueName="[S_29_01 - Excess of assets over liabilities].[Y - Row code]" caption="Y - Row code" attribute="1" defaultMemberUniqueName="[S_29_01 - Excess of assets over liabilities].[Y - Row code].[All]" allUniqueName="[S_29_01 - Excess of assets over liabilities].[Y - Row code].[All]" dimensionUniqueName="[S_29_01 - Excess of assets over liabilities]" displayFolder="" count="0" unbalanced="0"/>
    <cacheHierarchy uniqueName="[S_29_01 - Excess of assets over liabilities].[Y - Row name]" caption="Y - Row name" attribute="1" defaultMemberUniqueName="[S_29_01 - Excess of assets over liabilities].[Y - Row name].[All]" allUniqueName="[S_29_01 - Excess of assets over liabilities].[Y - Row name].[All]" dimensionUniqueName="[S_29_01 - Excess of assets over liabilities]" displayFolder="" count="0" unbalanced="0"/>
    <cacheHierarchy uniqueName="[S_29_02 - Excess of assets over liabilities - explained by investments and financial liabilities].[X - Column code]" caption="X - Column code" attribute="1" defaultMemberUniqueName="[S_29_02 - Excess of assets over liabilities - explained by investments and financial liabilities].[X - Column code].[All]" allUniqueName="[S_29_02 - Excess of assets over liabilities - explained by investments and financial liabilities].[X - Column code].[All]" dimensionUniqueName="[S_29_02 - Excess of assets over liabilities - explained by investments and financial liabilities]" displayFolder="" count="0" unbalanced="0"/>
    <cacheHierarchy uniqueName="[S_29_02 - Excess of assets over liabilities - explained by investments and financial liabilities].[X - Column name]" caption="X - Column name" attribute="1" defaultMemberUniqueName="[S_29_02 - Excess of assets over liabilities - explained by investments and financial liabilities].[X - Column name].[All]" allUniqueName="[S_29_02 - Excess of assets over liabilities - explained by investments and financial liabilities].[X - Column name].[All]" dimensionUniqueName="[S_29_02 - Excess of assets over liabilities - explained by investments and financial liabilities]" displayFolder="" count="0" unbalanced="0"/>
    <cacheHierarchy uniqueName="[S_29_02 - Excess of assets over liabilities - explained by investments and financial liabilities].[Y - Row code]" caption="Y - Row code" attribute="1" defaultMemberUniqueName="[S_29_02 - Excess of assets over liabilities - explained by investments and financial liabilities].[Y - Row code].[All]" allUniqueName="[S_29_02 - Excess of assets over liabilities - explained by investments and financial liabilities].[Y - Row code].[All]" dimensionUniqueName="[S_29_02 - Excess of assets over liabilities - explained by investments and financial liabilities]" displayFolder="" count="0" unbalanced="0"/>
    <cacheHierarchy uniqueName="[S_29_02 - Excess of assets over liabilities - explained by investments and financial liabilities].[Y - Row name]" caption="Y - Row name" attribute="1" defaultMemberUniqueName="[S_29_02 - Excess of assets over liabilities - explained by investments and financial liabilities].[Y - Row name].[All]" allUniqueName="[S_29_02 - Excess of assets over liabilities - explained by investments and financial liabilities].[Y - Row name].[All]" dimensionUniqueName="[S_29_02 - Excess of assets over liabilities - explained by investments and financial liabilities]" displayFolder="" count="0" unbalanced="0"/>
    <cacheHierarchy uniqueName="[S_29_03 - Excess of assets over liabilities - explained by technical provisions].[X - Column code]" caption="X - Column code" attribute="1" defaultMemberUniqueName="[S_29_03 - Excess of assets over liabilities - explained by technical provisions].[X - Column code].[All]" allUniqueName="[S_29_03 - Excess of assets over liabilities - explained by technical provisions].[X - Column code].[All]" dimensionUniqueName="[S_29_03 - Excess of assets over liabilities - explained by technical provisions]" displayFolder="" count="0" unbalanced="0"/>
    <cacheHierarchy uniqueName="[S_29_03 - Excess of assets over liabilities - explained by technical provisions].[X - Column name]" caption="X - Column name" attribute="1" defaultMemberUniqueName="[S_29_03 - Excess of assets over liabilities - explained by technical provisions].[X - Column name].[All]" allUniqueName="[S_29_03 - Excess of assets over liabilities - explained by technical provisions].[X - Column name].[All]" dimensionUniqueName="[S_29_03 - Excess of assets over liabilities - explained by technical provisions]" displayFolder="" count="0" unbalanced="0"/>
    <cacheHierarchy uniqueName="[S_29_03 - Excess of assets over liabilities - explained by technical provisions].[Y - Row code]" caption="Y - Row code" attribute="1" defaultMemberUniqueName="[S_29_03 - Excess of assets over liabilities - explained by technical provisions].[Y - Row code].[All]" allUniqueName="[S_29_03 - Excess of assets over liabilities - explained by technical provisions].[Y - Row code].[All]" dimensionUniqueName="[S_29_03 - Excess of assets over liabilities - explained by technical provisions]" displayFolder="" count="0" unbalanced="0"/>
    <cacheHierarchy uniqueName="[S_29_03 - Excess of assets over liabilities - explained by technical provisions].[Y - Row name]" caption="Y - Row name" attribute="1" defaultMemberUniqueName="[S_29_03 - Excess of assets over liabilities - explained by technical provisions].[Y - Row name].[All]" allUniqueName="[S_29_03 - Excess of assets over liabilities - explained by technical provisions].[Y - Row name].[All]" dimensionUniqueName="[S_29_03 - Excess of assets over liabilities - explained by technical provisions]" displayFolder="" count="0" unbalanced="0"/>
    <cacheHierarchy uniqueName="[S_29_04 - Detailed analysis per period - Technical flows versus technical provisions].[Line of business]" caption="Line of business" attribute="1" defaultMemberUniqueName="[S_29_04 - Detailed analysis per period - Technical flows versus technical provisions].[Line of business].[All]" allUniqueName="[S_29_04 - Detailed analysis per period - Technical flows versus technical provisions].[Line of business].[All]" dimensionUniqueName="[S_29_04 - Detailed analysis per period - Technical flows versus technical provisions]" displayFolder="" count="0" unbalanced="0"/>
    <cacheHierarchy uniqueName="[S_29_04 - Detailed analysis per period - Technical flows versus technical provisions].[X - Column code]" caption="X - Column code" attribute="1" defaultMemberUniqueName="[S_29_04 - Detailed analysis per period - Technical flows versus technical provisions].[X - Column code].[All]" allUniqueName="[S_29_04 - Detailed analysis per period - Technical flows versus technical provisions].[X - Column code].[All]" dimensionUniqueName="[S_29_04 - Detailed analysis per period - Technical flows versus technical provisions]" displayFolder="" count="0" unbalanced="0"/>
    <cacheHierarchy uniqueName="[S_29_04 - Detailed analysis per period - Technical flows versus technical provisions].[X - Column name]" caption="X - Column name" attribute="1" defaultMemberUniqueName="[S_29_04 - Detailed analysis per period - Technical flows versus technical provisions].[X - Column name].[All]" allUniqueName="[S_29_04 - Detailed analysis per period - Technical flows versus technical provisions].[X - Column name].[All]" dimensionUniqueName="[S_29_04 - Detailed analysis per period - Technical flows versus technical provisions]" displayFolder="" count="0" unbalanced="0"/>
    <cacheHierarchy uniqueName="[S_29_04 - Detailed analysis per period - Technical flows versus technical provisions].[Y - Row code]" caption="Y - Row code" attribute="1" defaultMemberUniqueName="[S_29_04 - Detailed analysis per period - Technical flows versus technical provisions].[Y - Row code].[All]" allUniqueName="[S_29_04 - Detailed analysis per period - Technical flows versus technical provisions].[Y - Row code].[All]" dimensionUniqueName="[S_29_04 - Detailed analysis per period - Technical flows versus technical provisions]" displayFolder="" count="0" unbalanced="0"/>
    <cacheHierarchy uniqueName="[S_29_04 - Detailed analysis per period - Technical flows versus technical provisions].[Y - Row name]" caption="Y - Row name" attribute="1" defaultMemberUniqueName="[S_29_04 - Detailed analysis per period - Technical flows versus technical provisions].[Y - Row name].[All]" allUniqueName="[S_29_04 - Detailed analysis per period - Technical flows versus technical provisions].[Y - Row name].[All]" dimensionUniqueName="[S_29_04 - Detailed analysis per period - Technical flows versus technical provisions]" displayFolder="" count="0" unbalanced="0"/>
    <cacheHierarchy uniqueName="[S_30_01_XX_01 - Facultative covers for non-life and life business basic data].[Currency]" caption="Currency" attribute="1" defaultMemberUniqueName="[S_30_01_XX_01 - Facultative covers for non-life and life business basic data].[Currency].[All]" allUniqueName="[S_30_01_XX_01 - Facultative covers for non-life and life business basic data].[Currency].[All]" dimensionUniqueName="[S_30_01_XX_01 - Facultative covers for non-life and life business basic data]" displayFolder="" count="0" unbalanced="0"/>
    <cacheHierarchy uniqueName="[S_30_01_XX_01 - Facultative covers for non-life and life business basic data].[Description risk]" caption="Description risk" attribute="1" defaultMemberUniqueName="[S_30_01_XX_01 - Facultative covers for non-life and life business basic data].[Description risk].[All]" allUniqueName="[S_30_01_XX_01 - Facultative covers for non-life and life business basic data].[Description risk].[All]" dimensionUniqueName="[S_30_01_XX_01 - Facultative covers for non-life and life business basic data]" displayFolder="" count="0" unbalanced="0"/>
    <cacheHierarchy uniqueName="[S_30_01_XX_01 - Facultative covers for non-life and life business basic data].[Description risk category covered]" caption="Description risk category covered" attribute="1" defaultMemberUniqueName="[S_30_01_XX_01 - Facultative covers for non-life and life business basic data].[Description risk category covered].[All]" allUniqueName="[S_30_01_XX_01 - Facultative covers for non-life and life business basic data].[Description risk category covered].[All]" dimensionUniqueName="[S_30_01_XX_01 - Facultative covers for non-life and life business basic data]" displayFolder="" count="0" unbalanced="0"/>
    <cacheHierarchy uniqueName="[S_30_01_XX_01 - Facultative covers for non-life and life business basic data].[Facultative reinsurance placement identification code]" caption="Facultative reinsurance placement identification code" attribute="1" defaultMemberUniqueName="[S_30_01_XX_01 - Facultative covers for non-life and life business basic data].[Facultative reinsurance placement identification code].[All]" allUniqueName="[S_30_01_XX_01 - Facultative covers for non-life and life business basic data].[Facultative reinsurance placement identification code].[All]" dimensionUniqueName="[S_30_01_XX_01 - Facultative covers for non-life and life business basic data]" displayFolder="" count="0" unbalanced="0"/>
    <cacheHierarchy uniqueName="[S_30_01_XX_01 - Facultative covers for non-life and life business basic data].[Finite reinsurance or similar arrangements]" caption="Finite reinsurance or similar arrangements" attribute="1" defaultMemberUniqueName="[S_30_01_XX_01 - Facultative covers for non-life and life business basic data].[Finite reinsurance or similar arrangements].[All]" allUniqueName="[S_30_01_XX_01 - Facultative covers for non-life and life business basic data].[Finite reinsurance or similar arrangements].[All]" dimensionUniqueName="[S_30_01_XX_01 - Facultative covers for non-life and life business basic data]" displayFolder="" count="0" unbalanced="0"/>
    <cacheHierarchy uniqueName="[S_30_01_XX_01 - Facultative covers for non-life and life business basic data].[Identification of the company or person to which the risk relates]" caption="Identification of the company or person to which the risk relates" attribute="1" defaultMemberUniqueName="[S_30_01_XX_01 - Facultative covers for non-life and life business basic data].[Identification of the company or person to which the risk relates].[All]" allUniqueName="[S_30_01_XX_01 - Facultative covers for non-life and life business basic data].[Identification of the company or person to which the risk relates].[All]" dimensionUniqueName="[S_30_01_XX_01 - Facultative covers for non-life and life business basic data]" displayFolder="" count="0" unbalanced="0"/>
    <cacheHierarchy uniqueName="[S_30_01_XX_01 - Facultative covers for non-life and life business basic data].[Line of business]" caption="Line of business" attribute="1" defaultMemberUniqueName="[S_30_01_XX_01 - Facultative covers for non-life and life business basic data].[Line of business].[All]" allUniqueName="[S_30_01_XX_01 - Facultative covers for non-life and life business basic data].[Line of business].[All]" dimensionUniqueName="[S_30_01_XX_01 - Facultative covers for non-life and life business basic data]" displayFolder="" count="0" unbalanced="0"/>
    <cacheHierarchy uniqueName="[S_30_01_XX_01 - Facultative covers for non-life and life business basic data].[Proportional]" caption="Proportional" attribute="1" defaultMemberUniqueName="[S_30_01_XX_01 - Facultative covers for non-life and life business basic data].[Proportional].[All]" allUniqueName="[S_30_01_XX_01 - Facultative covers for non-life and life business basic data].[Proportional].[All]" dimensionUniqueName="[S_30_01_XX_01 - Facultative covers for non-life and life business basic data]" displayFolder="" count="0" unbalanced="0"/>
    <cacheHierarchy uniqueName="[S_30_01_XX_01 - Facultative covers for non-life and life business basic data].[Reinsurance program code]" caption="Reinsurance program code" attribute="1" defaultMemberUniqueName="[S_30_01_XX_01 - Facultative covers for non-life and life business basic data].[Reinsurance program code].[All]" allUniqueName="[S_30_01_XX_01 - Facultative covers for non-life and life business basic data].[Reinsurance program code].[All]" dimensionUniqueName="[S_30_01_XX_01 - Facultative covers for non-life and life business basic data]" displayFolder="" count="0" unbalanced="0"/>
    <cacheHierarchy uniqueName="[S_30_01_XX_01 - Facultative covers for non-life and life business basic data].[Risk identification code]" caption="Risk identification code" attribute="1" defaultMemberUniqueName="[S_30_01_XX_01 - Facultative covers for non-life and life business basic data].[Risk identification code].[All]" allUniqueName="[S_30_01_XX_01 - Facultative covers for non-life and life business basic data].[Risk identification code].[All]" dimensionUniqueName="[S_30_01_XX_01 - Facultative covers for non-life and life business basic data]" displayFolder="" count="0" unbalanced="0"/>
    <cacheHierarchy uniqueName="[S_30_01_XX_01 - Facultative covers for non-life and life business basic data].[Type of underwriting model]" caption="Type of underwriting model" attribute="1" defaultMemberUniqueName="[S_30_01_XX_01 - Facultative covers for non-life and life business basic data].[Type of underwriting model].[All]" allUniqueName="[S_30_01_XX_01 - Facultative covers for non-life and life business basic data].[Type of underwriting model].[All]" dimensionUniqueName="[S_30_01_XX_01 - Facultative covers for non-life and life business basic data]" displayFolder="" count="0" unbalanced="0"/>
    <cacheHierarchy uniqueName="[S_30_01_XX_01 - Facultative covers for non-life and life business basic data].[Validity period (expiry date)]" caption="Validity period (expiry date)" attribute="1" defaultMemberUniqueName="[S_30_01_XX_01 - Facultative covers for non-life and life business basic data].[Validity period (expiry date)].[All]" allUniqueName="[S_30_01_XX_01 - Facultative covers for non-life and life business basic data].[Validity period (expiry date)].[All]" dimensionUniqueName="[S_30_01_XX_01 - Facultative covers for non-life and life business basic data]" displayFolder="" count="0" unbalanced="0"/>
    <cacheHierarchy uniqueName="[S_30_01_XX_01 - Facultative covers for non-life and life business basic data].[Validity period (start date)]" caption="Validity period (start date)" attribute="1" defaultMemberUniqueName="[S_30_01_XX_01 - Facultative covers for non-life and life business basic data].[Validity period (start date)].[All]" allUniqueName="[S_30_01_XX_01 - Facultative covers for non-life and life business basic data].[Validity period (start date)].[All]" dimensionUniqueName="[S_30_01_XX_01 - Facultative covers for non-life and life business basic data]" displayFolder="" count="0" unbalanced="0"/>
    <cacheHierarchy uniqueName="[S_30_01_XX_02 - Facultative covers for non-life and life business basic data].[Currency]" caption="Currency" attribute="1" defaultMemberUniqueName="[S_30_01_XX_02 - Facultative covers for non-life and life business basic data].[Currency].[All]" allUniqueName="[S_30_01_XX_02 - Facultative covers for non-life and life business basic data].[Currency].[All]" dimensionUniqueName="[S_30_01_XX_02 - Facultative covers for non-life and life business basic data]" displayFolder="" count="0" unbalanced="0"/>
    <cacheHierarchy uniqueName="[S_30_01_XX_02 - Facultative covers for non-life and life business basic data].[Description risk category covered]" caption="Description risk category covered" attribute="1" defaultMemberUniqueName="[S_30_01_XX_02 - Facultative covers for non-life and life business basic data].[Description risk category covered].[All]" allUniqueName="[S_30_01_XX_02 - Facultative covers for non-life and life business basic data].[Description risk category covered].[All]" dimensionUniqueName="[S_30_01_XX_02 - Facultative covers for non-life and life business basic data]" displayFolder="" count="0" unbalanced="0"/>
    <cacheHierarchy uniqueName="[S_30_01_XX_02 - Facultative covers for non-life and life business basic data].[Facultative reinsurance placement identification code]" caption="Facultative reinsurance placement identification code" attribute="1" defaultMemberUniqueName="[S_30_01_XX_02 - Facultative covers for non-life and life business basic data].[Facultative reinsurance placement identification code].[All]" allUniqueName="[S_30_01_XX_02 - Facultative covers for non-life and life business basic data].[Facultative reinsurance placement identification code].[All]" dimensionUniqueName="[S_30_01_XX_02 - Facultative covers for non-life and life business basic data]" displayFolder="" count="0" unbalanced="0"/>
    <cacheHierarchy uniqueName="[S_30_01_XX_02 - Facultative covers for non-life and life business basic data].[Finite reinsurance or similar arrangements]" caption="Finite reinsurance or similar arrangements" attribute="1" defaultMemberUniqueName="[S_30_01_XX_02 - Facultative covers for non-life and life business basic data].[Finite reinsurance or similar arrangements].[All]" allUniqueName="[S_30_01_XX_02 - Facultative covers for non-life and life business basic data].[Finite reinsurance or similar arrangements].[All]" dimensionUniqueName="[S_30_01_XX_02 - Facultative covers for non-life and life business basic data]" displayFolder="" count="0" unbalanced="0"/>
    <cacheHierarchy uniqueName="[S_30_01_XX_02 - Facultative covers for non-life and life business basic data].[Identification of the company or person to which the risk relates]" caption="Identification of the company or person to which the risk relates" attribute="1" defaultMemberUniqueName="[S_30_01_XX_02 - Facultative covers for non-life and life business basic data].[Identification of the company or person to which the risk relates].[All]" allUniqueName="[S_30_01_XX_02 - Facultative covers for non-life and life business basic data].[Identification of the company or person to which the risk relates].[All]" dimensionUniqueName="[S_30_01_XX_02 - Facultative covers for non-life and life business basic data]" displayFolder="" count="0" unbalanced="0"/>
    <cacheHierarchy uniqueName="[S_30_01_XX_02 - Facultative covers for non-life and life business basic data].[Line of business]" caption="Line of business" attribute="1" defaultMemberUniqueName="[S_30_01_XX_02 - Facultative covers for non-life and life business basic data].[Line of business].[All]" allUniqueName="[S_30_01_XX_02 - Facultative covers for non-life and life business basic data].[Line of business].[All]" dimensionUniqueName="[S_30_01_XX_02 - Facultative covers for non-life and life business basic data]" displayFolder="" count="0" unbalanced="0"/>
    <cacheHierarchy uniqueName="[S_30_01_XX_02 - Facultative covers for non-life and life business basic data].[Proportional]" caption="Proportional" attribute="1" defaultMemberUniqueName="[S_30_01_XX_02 - Facultative covers for non-life and life business basic data].[Proportional].[All]" allUniqueName="[S_30_01_XX_02 - Facultative covers for non-life and life business basic data].[Proportional].[All]" dimensionUniqueName="[S_30_01_XX_02 - Facultative covers for non-life and life business basic data]" displayFolder="" count="0" unbalanced="0"/>
    <cacheHierarchy uniqueName="[S_30_01_XX_02 - Facultative covers for non-life and life business basic data].[Reinsurance program code]" caption="Reinsurance program code" attribute="1" defaultMemberUniqueName="[S_30_01_XX_02 - Facultative covers for non-life and life business basic data].[Reinsurance program code].[All]" allUniqueName="[S_30_01_XX_02 - Facultative covers for non-life and life business basic data].[Reinsurance program code].[All]" dimensionUniqueName="[S_30_01_XX_02 - Facultative covers for non-life and life business basic data]" displayFolder="" count="0" unbalanced="0"/>
    <cacheHierarchy uniqueName="[S_30_01_XX_02 - Facultative covers for non-life and life business basic data].[Risk identification code]" caption="Risk identification code" attribute="1" defaultMemberUniqueName="[S_30_01_XX_02 - Facultative covers for non-life and life business basic data].[Risk identification code].[All]" allUniqueName="[S_30_01_XX_02 - Facultative covers for non-life and life business basic data].[Risk identification code].[All]" dimensionUniqueName="[S_30_01_XX_02 - Facultative covers for non-life and life business basic data]" displayFolder="" count="0" unbalanced="0"/>
    <cacheHierarchy uniqueName="[S_30_01_XX_02 - Facultative covers for non-life and life business basic data].[Validity period (expiry date)]" caption="Validity period (expiry date)" attribute="1" defaultMemberUniqueName="[S_30_01_XX_02 - Facultative covers for non-life and life business basic data].[Validity period (expiry date)].[All]" allUniqueName="[S_30_01_XX_02 - Facultative covers for non-life and life business basic data].[Validity period (expiry date)].[All]" dimensionUniqueName="[S_30_01_XX_02 - Facultative covers for non-life and life business basic data]" displayFolder="" count="0" unbalanced="0"/>
    <cacheHierarchy uniqueName="[S_30_01_XX_02 - Facultative covers for non-life and life business basic data].[Validity period (start date)]" caption="Validity period (start date)" attribute="1" defaultMemberUniqueName="[S_30_01_XX_02 - Facultative covers for non-life and life business basic data].[Validity period (start date)].[All]" allUniqueName="[S_30_01_XX_02 - Facultative covers for non-life and life business basic data].[Validity period (start date)].[All]" dimensionUniqueName="[S_30_01_XX_02 - Facultative covers for non-life and life business basic data]" displayFolder="" count="0" unbalanced="0"/>
    <cacheHierarchy uniqueName="[S_30_02_XX_01-03-04 - Facultative covers for non-life and life business shares data].[Activity code broker]" caption="Activity code broker" attribute="1" defaultMemberUniqueName="[S_30_02_XX_01-03-04 - Facultative covers for non-life and life business shares data].[Activity code broker].[All]" allUniqueName="[S_30_02_XX_01-03-04 - Facultative covers for non-life and life business shares data].[Activity code broker].[All]" dimensionUniqueName="[S_30_02_XX_01-03-04 - Facultative covers for non-life and life business shares data]" displayFolder="" count="0" unbalanced="0"/>
    <cacheHierarchy uniqueName="[S_30_02_XX_01-03-04 - Facultative covers for non-life and life business shares data].[Annotations]" caption="Annotations" attribute="1" defaultMemberUniqueName="[S_30_02_XX_01-03-04 - Facultative covers for non-life and life business shares data].[Annotations].[All]" allUniqueName="[S_30_02_XX_01-03-04 - Facultative covers for non-life and life business shares data].[Annotations].[All]" dimensionUniqueName="[S_30_02_XX_01-03-04 - Facultative covers for non-life and life business shares data]" displayFolder="" count="0" unbalanced="0"/>
    <cacheHierarchy uniqueName="[S_30_02_XX_01-03-04 - Facultative covers for non-life and life business shares data].[Code and type of code of the broker]" caption="Code and type of code of the broker" attribute="1" defaultMemberUniqueName="[S_30_02_XX_01-03-04 - Facultative covers for non-life and life business shares data].[Code and type of code of the broker].[All]" allUniqueName="[S_30_02_XX_01-03-04 - Facultative covers for non-life and life business shares data].[Code and type of code of the broker].[All]" dimensionUniqueName="[S_30_02_XX_01-03-04 - Facultative covers for non-life and life business shares data]" displayFolder="" count="0" unbalanced="0"/>
    <cacheHierarchy uniqueName="[S_30_02_XX_01-03-04 - Facultative covers for non-life and life business shares data].[Code and type of code of the reinsurer]" caption="Code and type of code of the reinsurer" attribute="1" defaultMemberUniqueName="[S_30_02_XX_01-03-04 - Facultative covers for non-life and life business shares data].[Code and type of code of the reinsurer].[All]" allUniqueName="[S_30_02_XX_01-03-04 - Facultative covers for non-life and life business shares data].[Code and type of code of the reinsurer].[All]" dimensionUniqueName="[S_30_02_XX_01-03-04 - Facultative covers for non-life and life business shares data]" displayFolder="" count="0" unbalanced="0"/>
    <cacheHierarchy uniqueName="[S_30_02_XX_01-03-04 - Facultative covers for non-life and life business shares data].[Country of residency]" caption="Country of residency" attribute="1" defaultMemberUniqueName="[S_30_02_XX_01-03-04 - Facultative covers for non-life and life business shares data].[Country of residency].[All]" allUniqueName="[S_30_02_XX_01-03-04 - Facultative covers for non-life and life business shares data].[Country of residency].[All]" dimensionUniqueName="[S_30_02_XX_01-03-04 - Facultative covers for non-life and life business shares data]" displayFolder="" count="0" unbalanced="0"/>
    <cacheHierarchy uniqueName="[S_30_02_XX_01-03-04 - Facultative covers for non-life and life business shares data].[Credit quality step]" caption="Credit quality step" attribute="1" defaultMemberUniqueName="[S_30_02_XX_01-03-04 - Facultative covers for non-life and life business shares data].[Credit quality step].[All]" allUniqueName="[S_30_02_XX_01-03-04 - Facultative covers for non-life and life business shares data].[Credit quality step].[All]" dimensionUniqueName="[S_30_02_XX_01-03-04 - Facultative covers for non-life and life business shares data]" displayFolder="" count="0" unbalanced="0"/>
    <cacheHierarchy uniqueName="[S_30_02_XX_01-03-04 - Facultative covers for non-life and life business shares data].[Currency]" caption="Currency" attribute="1" defaultMemberUniqueName="[S_30_02_XX_01-03-04 - Facultative covers for non-life and life business shares data].[Currency].[All]" allUniqueName="[S_30_02_XX_01-03-04 - Facultative covers for non-life and life business shares data].[Currency].[All]" dimensionUniqueName="[S_30_02_XX_01-03-04 - Facultative covers for non-life and life business shares data]" displayFolder="" count="0" unbalanced="0"/>
    <cacheHierarchy uniqueName="[S_30_02_XX_01-03-04 - Facultative covers for non-life and life business shares data].[External rating assessment by nominated ECAI]" caption="External rating assessment by nominated ECAI" attribute="1" defaultMemberUniqueName="[S_30_02_XX_01-03-04 - Facultative covers for non-life and life business shares data].[External rating assessment by nominated ECAI].[All]" allUniqueName="[S_30_02_XX_01-03-04 - Facultative covers for non-life and life business shares data].[External rating assessment by nominated ECAI].[All]" dimensionUniqueName="[S_30_02_XX_01-03-04 - Facultative covers for non-life and life business shares data]" displayFolder="" count="0" unbalanced="0"/>
    <cacheHierarchy uniqueName="[S_30_02_XX_01-03-04 - Facultative covers for non-life and life business shares data].[Facultative reinsurance placement identification code]" caption="Facultative reinsurance placement identification code" attribute="1" defaultMemberUniqueName="[S_30_02_XX_01-03-04 - Facultative covers for non-life and life business shares data].[Facultative reinsurance placement identification code].[All]" allUniqueName="[S_30_02_XX_01-03-04 - Facultative covers for non-life and life business shares data].[Facultative reinsurance placement identification code].[All]" dimensionUniqueName="[S_30_02_XX_01-03-04 - Facultative covers for non-life and life business shares data]" displayFolder="" count="0" unbalanced="0"/>
    <cacheHierarchy uniqueName="[S_30_02_XX_01-03-04 - Facultative covers for non-life and life business shares data].[Internal rating]" caption="Internal rating" attribute="1" defaultMemberUniqueName="[S_30_02_XX_01-03-04 - Facultative covers for non-life and life business shares data].[Internal rating].[All]" allUniqueName="[S_30_02_XX_01-03-04 - Facultative covers for non-life and life business shares data].[Internal rating].[All]" dimensionUniqueName="[S_30_02_XX_01-03-04 - Facultative covers for non-life and life business shares data]" displayFolder="" count="0" unbalanced="0"/>
    <cacheHierarchy uniqueName="[S_30_02_XX_01-03-04 - Facultative covers for non-life and life business shares data].[Legal name broker]" caption="Legal name broker" attribute="1" defaultMemberUniqueName="[S_30_02_XX_01-03-04 - Facultative covers for non-life and life business shares data].[Legal name broker].[All]" allUniqueName="[S_30_02_XX_01-03-04 - Facultative covers for non-life and life business shares data].[Legal name broker].[All]" dimensionUniqueName="[S_30_02_XX_01-03-04 - Facultative covers for non-life and life business shares data]" displayFolder="" count="0" unbalanced="0"/>
    <cacheHierarchy uniqueName="[S_30_02_XX_01-03-04 - Facultative covers for non-life and life business shares data].[Legal name reinsurer]" caption="Legal name reinsurer" attribute="1" defaultMemberUniqueName="[S_30_02_XX_01-03-04 - Facultative covers for non-life and life business shares data].[Legal name reinsurer].[All]" allUniqueName="[S_30_02_XX_01-03-04 - Facultative covers for non-life and life business shares data].[Legal name reinsurer].[All]" dimensionUniqueName="[S_30_02_XX_01-03-04 - Facultative covers for non-life and life business shares data]" displayFolder="" count="0" unbalanced="0"/>
    <cacheHierarchy uniqueName="[S_30_02_XX_01-03-04 - Facultative covers for non-life and life business shares data].[Line of business]" caption="Line of business" attribute="1" defaultMemberUniqueName="[S_30_02_XX_01-03-04 - Facultative covers for non-life and life business shares data].[Line of business].[All]" allUniqueName="[S_30_02_XX_01-03-04 - Facultative covers for non-life and life business shares data].[Line of business].[All]" dimensionUniqueName="[S_30_02_XX_01-03-04 - Facultative covers for non-life and life business shares data]" displayFolder="" count="0" unbalanced="0"/>
    <cacheHierarchy uniqueName="[S_30_02_XX_01-03-04 - Facultative covers for non-life and life business shares data].[Nominated ECAI]" caption="Nominated ECAI" attribute="1" defaultMemberUniqueName="[S_30_02_XX_01-03-04 - Facultative covers for non-life and life business shares data].[Nominated ECAI].[All]" allUniqueName="[S_30_02_XX_01-03-04 - Facultative covers for non-life and life business shares data].[Nominated ECAI].[All]" dimensionUniqueName="[S_30_02_XX_01-03-04 - Facultative covers for non-life and life business shares data]" displayFolder="" count="0" unbalanced="0"/>
    <cacheHierarchy uniqueName="[S_30_02_XX_01-03-04 - Facultative covers for non-life and life business shares data].[Reinsurance program code]" caption="Reinsurance program code" attribute="1" defaultMemberUniqueName="[S_30_02_XX_01-03-04 - Facultative covers for non-life and life business shares data].[Reinsurance program code].[All]" allUniqueName="[S_30_02_XX_01-03-04 - Facultative covers for non-life and life business shares data].[Reinsurance program code].[All]" dimensionUniqueName="[S_30_02_XX_01-03-04 - Facultative covers for non-life and life business shares data]" displayFolder="" count="0" unbalanced="0"/>
    <cacheHierarchy uniqueName="[S_30_02_XX_01-03-04 - Facultative covers for non-life and life business shares data].[Risk identification code]" caption="Risk identification code" attribute="1" defaultMemberUniqueName="[S_30_02_XX_01-03-04 - Facultative covers for non-life and life business shares data].[Risk identification code].[All]" allUniqueName="[S_30_02_XX_01-03-04 - Facultative covers for non-life and life business shares data].[Risk identification code].[All]" dimensionUniqueName="[S_30_02_XX_01-03-04 - Facultative covers for non-life and life business shares data]" displayFolder="" count="0" unbalanced="0"/>
    <cacheHierarchy uniqueName="[S_30_02_XX_01-03-04 - Facultative covers for non-life and life business shares data].[Type of reinsurer]" caption="Type of reinsurer" attribute="1" defaultMemberUniqueName="[S_30_02_XX_01-03-04 - Facultative covers for non-life and life business shares data].[Type of reinsurer].[All]" allUniqueName="[S_30_02_XX_01-03-04 - Facultative covers for non-life and life business shares data].[Type of reinsurer].[All]" dimensionUniqueName="[S_30_02_XX_01-03-04 - Facultative covers for non-life and life business shares data]" displayFolder="" count="0" unbalanced="0"/>
    <cacheHierarchy uniqueName="[S_30_02_XX_02-03-04 - Facultative covers for non-life and life business shares data].[Activity code broker]" caption="Activity code broker" attribute="1" defaultMemberUniqueName="[S_30_02_XX_02-03-04 - Facultative covers for non-life and life business shares data].[Activity code broker].[All]" allUniqueName="[S_30_02_XX_02-03-04 - Facultative covers for non-life and life business shares data].[Activity code broker].[All]" dimensionUniqueName="[S_30_02_XX_02-03-04 - Facultative covers for non-life and life business shares data]" displayFolder="" count="0" unbalanced="0"/>
    <cacheHierarchy uniqueName="[S_30_02_XX_02-03-04 - Facultative covers for non-life and life business shares data].[Annotations]" caption="Annotations" attribute="1" defaultMemberUniqueName="[S_30_02_XX_02-03-04 - Facultative covers for non-life and life business shares data].[Annotations].[All]" allUniqueName="[S_30_02_XX_02-03-04 - Facultative covers for non-life and life business shares data].[Annotations].[All]" dimensionUniqueName="[S_30_02_XX_02-03-04 - Facultative covers for non-life and life business shares data]" displayFolder="" count="0" unbalanced="0"/>
    <cacheHierarchy uniqueName="[S_30_02_XX_02-03-04 - Facultative covers for non-life and life business shares data].[Code and type of code of the broker]" caption="Code and type of code of the broker" attribute="1" defaultMemberUniqueName="[S_30_02_XX_02-03-04 - Facultative covers for non-life and life business shares data].[Code and type of code of the broker].[All]" allUniqueName="[S_30_02_XX_02-03-04 - Facultative covers for non-life and life business shares data].[Code and type of code of the broker].[All]" dimensionUniqueName="[S_30_02_XX_02-03-04 - Facultative covers for non-life and life business shares data]" displayFolder="" count="0" unbalanced="0"/>
    <cacheHierarchy uniqueName="[S_30_02_XX_02-03-04 - Facultative covers for non-life and life business shares data].[Code and type of code of the reinsurer]" caption="Code and type of code of the reinsurer" attribute="1" defaultMemberUniqueName="[S_30_02_XX_02-03-04 - Facultative covers for non-life and life business shares data].[Code and type of code of the reinsurer].[All]" allUniqueName="[S_30_02_XX_02-03-04 - Facultative covers for non-life and life business shares data].[Code and type of code of the reinsurer].[All]" dimensionUniqueName="[S_30_02_XX_02-03-04 - Facultative covers for non-life and life business shares data]" displayFolder="" count="0" unbalanced="0"/>
    <cacheHierarchy uniqueName="[S_30_02_XX_02-03-04 - Facultative covers for non-life and life business shares data].[Country of residency]" caption="Country of residency" attribute="1" defaultMemberUniqueName="[S_30_02_XX_02-03-04 - Facultative covers for non-life and life business shares data].[Country of residency].[All]" allUniqueName="[S_30_02_XX_02-03-04 - Facultative covers for non-life and life business shares data].[Country of residency].[All]" dimensionUniqueName="[S_30_02_XX_02-03-04 - Facultative covers for non-life and life business shares data]" displayFolder="" count="0" unbalanced="0"/>
    <cacheHierarchy uniqueName="[S_30_02_XX_02-03-04 - Facultative covers for non-life and life business shares data].[Credit quality step]" caption="Credit quality step" attribute="1" defaultMemberUniqueName="[S_30_02_XX_02-03-04 - Facultative covers for non-life and life business shares data].[Credit quality step].[All]" allUniqueName="[S_30_02_XX_02-03-04 - Facultative covers for non-life and life business shares data].[Credit quality step].[All]" dimensionUniqueName="[S_30_02_XX_02-03-04 - Facultative covers for non-life and life business shares data]" displayFolder="" count="0" unbalanced="0"/>
    <cacheHierarchy uniqueName="[S_30_02_XX_02-03-04 - Facultative covers for non-life and life business shares data].[Currency]" caption="Currency" attribute="1" defaultMemberUniqueName="[S_30_02_XX_02-03-04 - Facultative covers for non-life and life business shares data].[Currency].[All]" allUniqueName="[S_30_02_XX_02-03-04 - Facultative covers for non-life and life business shares data].[Currency].[All]" dimensionUniqueName="[S_30_02_XX_02-03-04 - Facultative covers for non-life and life business shares data]" displayFolder="" count="0" unbalanced="0"/>
    <cacheHierarchy uniqueName="[S_30_02_XX_02-03-04 - Facultative covers for non-life and life business shares data].[External rating assessment by nominated ECAI]" caption="External rating assessment by nominated ECAI" attribute="1" defaultMemberUniqueName="[S_30_02_XX_02-03-04 - Facultative covers for non-life and life business shares data].[External rating assessment by nominated ECAI].[All]" allUniqueName="[S_30_02_XX_02-03-04 - Facultative covers for non-life and life business shares data].[External rating assessment by nominated ECAI].[All]" dimensionUniqueName="[S_30_02_XX_02-03-04 - Facultative covers for non-life and life business shares data]" displayFolder="" count="0" unbalanced="0"/>
    <cacheHierarchy uniqueName="[S_30_02_XX_02-03-04 - Facultative covers for non-life and life business shares data].[Facultative reinsurance placement identification code]" caption="Facultative reinsurance placement identification code" attribute="1" defaultMemberUniqueName="[S_30_02_XX_02-03-04 - Facultative covers for non-life and life business shares data].[Facultative reinsurance placement identification code].[All]" allUniqueName="[S_30_02_XX_02-03-04 - Facultative covers for non-life and life business shares data].[Facultative reinsurance placement identification code].[All]" dimensionUniqueName="[S_30_02_XX_02-03-04 - Facultative covers for non-life and life business shares data]" displayFolder="" count="0" unbalanced="0"/>
    <cacheHierarchy uniqueName="[S_30_02_XX_02-03-04 - Facultative covers for non-life and life business shares data].[Internal rating]" caption="Internal rating" attribute="1" defaultMemberUniqueName="[S_30_02_XX_02-03-04 - Facultative covers for non-life and life business shares data].[Internal rating].[All]" allUniqueName="[S_30_02_XX_02-03-04 - Facultative covers for non-life and life business shares data].[Internal rating].[All]" dimensionUniqueName="[S_30_02_XX_02-03-04 - Facultative covers for non-life and life business shares data]" displayFolder="" count="0" unbalanced="0"/>
    <cacheHierarchy uniqueName="[S_30_02_XX_02-03-04 - Facultative covers for non-life and life business shares data].[Legal name broker]" caption="Legal name broker" attribute="1" defaultMemberUniqueName="[S_30_02_XX_02-03-04 - Facultative covers for non-life and life business shares data].[Legal name broker].[All]" allUniqueName="[S_30_02_XX_02-03-04 - Facultative covers for non-life and life business shares data].[Legal name broker].[All]" dimensionUniqueName="[S_30_02_XX_02-03-04 - Facultative covers for non-life and life business shares data]" displayFolder="" count="0" unbalanced="0"/>
    <cacheHierarchy uniqueName="[S_30_02_XX_02-03-04 - Facultative covers for non-life and life business shares data].[Legal name reinsurer]" caption="Legal name reinsurer" attribute="1" defaultMemberUniqueName="[S_30_02_XX_02-03-04 - Facultative covers for non-life and life business shares data].[Legal name reinsurer].[All]" allUniqueName="[S_30_02_XX_02-03-04 - Facultative covers for non-life and life business shares data].[Legal name reinsurer].[All]" dimensionUniqueName="[S_30_02_XX_02-03-04 - Facultative covers for non-life and life business shares data]" displayFolder="" count="0" unbalanced="0"/>
    <cacheHierarchy uniqueName="[S_30_02_XX_02-03-04 - Facultative covers for non-life and life business shares data].[Line of business]" caption="Line of business" attribute="1" defaultMemberUniqueName="[S_30_02_XX_02-03-04 - Facultative covers for non-life and life business shares data].[Line of business].[All]" allUniqueName="[S_30_02_XX_02-03-04 - Facultative covers for non-life and life business shares data].[Line of business].[All]" dimensionUniqueName="[S_30_02_XX_02-03-04 - Facultative covers for non-life and life business shares data]" displayFolder="" count="0" unbalanced="0"/>
    <cacheHierarchy uniqueName="[S_30_02_XX_02-03-04 - Facultative covers for non-life and life business shares data].[Nominated ECAI]" caption="Nominated ECAI" attribute="1" defaultMemberUniqueName="[S_30_02_XX_02-03-04 - Facultative covers for non-life and life business shares data].[Nominated ECAI].[All]" allUniqueName="[S_30_02_XX_02-03-04 - Facultative covers for non-life and life business shares data].[Nominated ECAI].[All]" dimensionUniqueName="[S_30_02_XX_02-03-04 - Facultative covers for non-life and life business shares data]" displayFolder="" count="0" unbalanced="0"/>
    <cacheHierarchy uniqueName="[S_30_02_XX_02-03-04 - Facultative covers for non-life and life business shares data].[Reinsurance program code]" caption="Reinsurance program code" attribute="1" defaultMemberUniqueName="[S_30_02_XX_02-03-04 - Facultative covers for non-life and life business shares data].[Reinsurance program code].[All]" allUniqueName="[S_30_02_XX_02-03-04 - Facultative covers for non-life and life business shares data].[Reinsurance program code].[All]" dimensionUniqueName="[S_30_02_XX_02-03-04 - Facultative covers for non-life and life business shares data]" displayFolder="" count="0" unbalanced="0"/>
    <cacheHierarchy uniqueName="[S_30_02_XX_02-03-04 - Facultative covers for non-life and life business shares data].[Risk identification code]" caption="Risk identification code" attribute="1" defaultMemberUniqueName="[S_30_02_XX_02-03-04 - Facultative covers for non-life and life business shares data].[Risk identification code].[All]" allUniqueName="[S_30_02_XX_02-03-04 - Facultative covers for non-life and life business shares data].[Risk identification code].[All]" dimensionUniqueName="[S_30_02_XX_02-03-04 - Facultative covers for non-life and life business shares data]" displayFolder="" count="0" unbalanced="0"/>
    <cacheHierarchy uniqueName="[S_30_02_XX_02-03-04 - Facultative covers for non-life and life business shares data].[Type of reinsurer]" caption="Type of reinsurer" attribute="1" defaultMemberUniqueName="[S_30_02_XX_02-03-04 - Facultative covers for non-life and life business shares data].[Type of reinsurer].[All]" allUniqueName="[S_30_02_XX_02-03-04 - Facultative covers for non-life and life business shares data].[Type of reinsurer].[All]" dimensionUniqueName="[S_30_02_XX_02-03-04 - Facultative covers for non-life and life business shares data]" displayFolder="" count="0" unbalanced="0"/>
    <cacheHierarchy uniqueName="[S_30_03 - Outgoing reinsurance program basic data].[Currency]" caption="Currency" attribute="1" defaultMemberUniqueName="[S_30_03 - Outgoing reinsurance program basic data].[Currency].[All]" allUniqueName="[S_30_03 - Outgoing reinsurance program basic data].[Currency].[All]" dimensionUniqueName="[S_30_03 - Outgoing reinsurance program basic data]" displayFolder="" count="0" unbalanced="0"/>
    <cacheHierarchy uniqueName="[S_30_03 - Outgoing reinsurance program basic data].[Description risk category covered]" caption="Description risk category covered" attribute="1" defaultMemberUniqueName="[S_30_03 - Outgoing reinsurance program basic data].[Description risk category covered].[All]" allUniqueName="[S_30_03 - Outgoing reinsurance program basic data].[Description risk category covered].[All]" dimensionUniqueName="[S_30_03 - Outgoing reinsurance program basic data]" displayFolder="" count="0" unbalanced="0"/>
    <cacheHierarchy uniqueName="[S_30_03 - Outgoing reinsurance program basic data].[Finite reinsurance or similar arrangements]" caption="Finite reinsurance or similar arrangements" attribute="1" defaultMemberUniqueName="[S_30_03 - Outgoing reinsurance program basic data].[Finite reinsurance or similar arrangements].[All]" allUniqueName="[S_30_03 - Outgoing reinsurance program basic data].[Finite reinsurance or similar arrangements].[All]" dimensionUniqueName="[S_30_03 - Outgoing reinsurance program basic data]" displayFolder="" count="0" unbalanced="0"/>
    <cacheHierarchy uniqueName="[S_30_03 - Outgoing reinsurance program basic data].[Inclusion of catastrophic reinsurance cover]" caption="Inclusion of catastrophic reinsurance cover" attribute="1" defaultMemberUniqueName="[S_30_03 - Outgoing reinsurance program basic data].[Inclusion of catastrophic reinsurance cover].[All]" allUniqueName="[S_30_03 - Outgoing reinsurance program basic data].[Inclusion of catastrophic reinsurance cover].[All]" dimensionUniqueName="[S_30_03 - Outgoing reinsurance program basic data]" displayFolder="" count="0" unbalanced="0"/>
    <cacheHierarchy uniqueName="[S_30_03 - Outgoing reinsurance program basic data].[Line of business]" caption="Line of business" attribute="1" defaultMemberUniqueName="[S_30_03 - Outgoing reinsurance program basic data].[Line of business].[All]" allUniqueName="[S_30_03 - Outgoing reinsurance program basic data].[Line of business].[All]" dimensionUniqueName="[S_30_03 - Outgoing reinsurance program basic data]" displayFolder="" count="0" unbalanced="0"/>
    <cacheHierarchy uniqueName="[S_30_03 - Outgoing reinsurance program basic data].[Progressive number of surplus or layer in program]" caption="Progressive number of surplus or layer in program" attribute="1" defaultMemberUniqueName="[S_30_03 - Outgoing reinsurance program basic data].[Progressive number of surplus or layer in program].[All]" allUniqueName="[S_30_03 - Outgoing reinsurance program basic data].[Progressive number of surplus or layer in program].[All]" dimensionUniqueName="[S_30_03 - Outgoing reinsurance program basic data]" displayFolder="" count="0" unbalanced="0"/>
    <cacheHierarchy uniqueName="[S_30_03 - Outgoing reinsurance program basic data].[Progressive section number in treaty]" caption="Progressive section number in treaty" attribute="1" defaultMemberUniqueName="[S_30_03 - Outgoing reinsurance program basic data].[Progressive section number in treaty].[All]" allUniqueName="[S_30_03 - Outgoing reinsurance program basic data].[Progressive section number in treaty].[All]" dimensionUniqueName="[S_30_03 - Outgoing reinsurance program basic data]" displayFolder="" count="0" unbalanced="0"/>
    <cacheHierarchy uniqueName="[S_30_03 - Outgoing reinsurance program basic data].[Reinsurance program code]" caption="Reinsurance program code" attribute="1" defaultMemberUniqueName="[S_30_03 - Outgoing reinsurance program basic data].[Reinsurance program code].[All]" allUniqueName="[S_30_03 - Outgoing reinsurance program basic data].[Reinsurance program code].[All]" dimensionUniqueName="[S_30_03 - Outgoing reinsurance program basic data]" displayFolder="" count="0" unbalanced="0"/>
    <cacheHierarchy uniqueName="[S_30_03 - Outgoing reinsurance program basic data].[Treaty identification code]" caption="Treaty identification code" attribute="1" defaultMemberUniqueName="[S_30_03 - Outgoing reinsurance program basic data].[Treaty identification code].[All]" allUniqueName="[S_30_03 - Outgoing reinsurance program basic data].[Treaty identification code].[All]" dimensionUniqueName="[S_30_03 - Outgoing reinsurance program basic data]" displayFolder="" count="0" unbalanced="0"/>
    <cacheHierarchy uniqueName="[S_30_03 - Outgoing reinsurance program basic data].[Type of reinsurance treaty]" caption="Type of reinsurance treaty" attribute="1" defaultMemberUniqueName="[S_30_03 - Outgoing reinsurance program basic data].[Type of reinsurance treaty].[All]" allUniqueName="[S_30_03 - Outgoing reinsurance program basic data].[Type of reinsurance treaty].[All]" dimensionUniqueName="[S_30_03 - Outgoing reinsurance program basic data]" displayFolder="" count="0" unbalanced="0"/>
    <cacheHierarchy uniqueName="[S_30_03 - Outgoing reinsurance program basic data].[Type of underwriting model]" caption="Type of underwriting model" attribute="1" defaultMemberUniqueName="[S_30_03 - Outgoing reinsurance program basic data].[Type of underwriting model].[All]" allUniqueName="[S_30_03 - Outgoing reinsurance program basic data].[Type of underwriting model].[All]" dimensionUniqueName="[S_30_03 - Outgoing reinsurance program basic data]" displayFolder="" count="0" unbalanced="0"/>
    <cacheHierarchy uniqueName="[S_30_03 - Outgoing reinsurance program basic data].[Validity period (expiry date)]" caption="Validity period (expiry date)" attribute="1" defaultMemberUniqueName="[S_30_03 - Outgoing reinsurance program basic data].[Validity period (expiry date)].[All]" allUniqueName="[S_30_03 - Outgoing reinsurance program basic data].[Validity period (expiry date)].[All]" dimensionUniqueName="[S_30_03 - Outgoing reinsurance program basic data]" displayFolder="" count="0" unbalanced="0"/>
    <cacheHierarchy uniqueName="[S_30_03 - Outgoing reinsurance program basic data].[Validity period (start date)]" caption="Validity period (start date)" attribute="1" defaultMemberUniqueName="[S_30_03 - Outgoing reinsurance program basic data].[Validity period (start date)].[All]" allUniqueName="[S_30_03 - Outgoing reinsurance program basic data].[Validity period (start date)].[All]" dimensionUniqueName="[S_30_03 - Outgoing reinsurance program basic data]" displayFolder="" count="0" unbalanced="0"/>
    <cacheHierarchy uniqueName="[S_30_03 - Outgoing reinsurance program basic data].[XL premium flat]" caption="XL premium flat" attribute="1" defaultMemberUniqueName="[S_30_03 - Outgoing reinsurance program basic data].[XL premium flat].[All]" allUniqueName="[S_30_03 - Outgoing reinsurance program basic data].[XL premium flat].[All]" dimensionUniqueName="[S_30_03 - Outgoing reinsurance program basic data]" displayFolder="" count="0" unbalanced="0"/>
    <cacheHierarchy uniqueName="[S_30_04 - Outgoing reinsurance program shares data].[Activity code broker]" caption="Activity code broker" attribute="1" defaultMemberUniqueName="[S_30_04 - Outgoing reinsurance program shares data].[Activity code broker].[All]" allUniqueName="[S_30_04 - Outgoing reinsurance program shares data].[Activity code broker].[All]" dimensionUniqueName="[S_30_04 - Outgoing reinsurance program shares data]" displayFolder="" count="0" unbalanced="0"/>
    <cacheHierarchy uniqueName="[S_30_04 - Outgoing reinsurance program shares data].[Annotations]" caption="Annotations" attribute="1" defaultMemberUniqueName="[S_30_04 - Outgoing reinsurance program shares data].[Annotations].[All]" allUniqueName="[S_30_04 - Outgoing reinsurance program shares data].[Annotations].[All]" dimensionUniqueName="[S_30_04 - Outgoing reinsurance program shares data]" displayFolder="" count="0" unbalanced="0"/>
    <cacheHierarchy uniqueName="[S_30_04 - Outgoing reinsurance program shares data].[Code and type of code of collateral provider (if applicable)]" caption="Code and type of code of collateral provider (if applicable)" attribute="1" defaultMemberUniqueName="[S_30_04 - Outgoing reinsurance program shares data].[Code and type of code of collateral provider (if applicable)].[All]" allUniqueName="[S_30_04 - Outgoing reinsurance program shares data].[Code and type of code of collateral provider (if applicable)].[All]" dimensionUniqueName="[S_30_04 - Outgoing reinsurance program shares data]" displayFolder="" count="0" unbalanced="0"/>
    <cacheHierarchy uniqueName="[S_30_04 - Outgoing reinsurance program shares data].[Code and type of code of the broker]" caption="Code and type of code of the broker" attribute="1" defaultMemberUniqueName="[S_30_04 - Outgoing reinsurance program shares data].[Code and type of code of the broker].[All]" allUniqueName="[S_30_04 - Outgoing reinsurance program shares data].[Code and type of code of the broker].[All]" dimensionUniqueName="[S_30_04 - Outgoing reinsurance program shares data]" displayFolder="" count="0" unbalanced="0"/>
    <cacheHierarchy uniqueName="[S_30_04 - Outgoing reinsurance program shares data].[Code and type of code of the reinsurer]" caption="Code and type of code of the reinsurer" attribute="1" defaultMemberUniqueName="[S_30_04 - Outgoing reinsurance program shares data].[Code and type of code of the reinsurer].[All]" allUniqueName="[S_30_04 - Outgoing reinsurance program shares data].[Code and type of code of the reinsurer].[All]" dimensionUniqueName="[S_30_04 - Outgoing reinsurance program shares data]" displayFolder="" count="0" unbalanced="0"/>
    <cacheHierarchy uniqueName="[S_30_04 - Outgoing reinsurance program shares data].[Collateral provider name (if applicable)]" caption="Collateral provider name (if applicable)" attribute="1" defaultMemberUniqueName="[S_30_04 - Outgoing reinsurance program shares data].[Collateral provider name (if applicable)].[All]" allUniqueName="[S_30_04 - Outgoing reinsurance program shares data].[Collateral provider name (if applicable)].[All]" dimensionUniqueName="[S_30_04 - Outgoing reinsurance program shares data]" displayFolder="" count="0" unbalanced="0"/>
    <cacheHierarchy uniqueName="[S_30_04 - Outgoing reinsurance program shares data].[Country of residency]" caption="Country of residency" attribute="1" defaultMemberUniqueName="[S_30_04 - Outgoing reinsurance program shares data].[Country of residency].[All]" allUniqueName="[S_30_04 - Outgoing reinsurance program shares data].[Country of residency].[All]" dimensionUniqueName="[S_30_04 - Outgoing reinsurance program shares data]" displayFolder="" count="0" unbalanced="0"/>
    <cacheHierarchy uniqueName="[S_30_04 - Outgoing reinsurance program shares data].[Credit quality step]" caption="Credit quality step" attribute="1" defaultMemberUniqueName="[S_30_04 - Outgoing reinsurance program shares data].[Credit quality step].[All]" allUniqueName="[S_30_04 - Outgoing reinsurance program shares data].[Credit quality step].[All]" dimensionUniqueName="[S_30_04 - Outgoing reinsurance program shares data]" displayFolder="" count="0" unbalanced="0"/>
    <cacheHierarchy uniqueName="[S_30_04 - Outgoing reinsurance program shares data].[Description of the reinsurers limit collateralised]" caption="Description of the reinsurers limit collateralised" attribute="1" defaultMemberUniqueName="[S_30_04 - Outgoing reinsurance program shares data].[Description of the reinsurers limit collateralised].[All]" allUniqueName="[S_30_04 - Outgoing reinsurance program shares data].[Description of the reinsurers limit collateralised].[All]" dimensionUniqueName="[S_30_04 - Outgoing reinsurance program shares data]" displayFolder="" count="0" unbalanced="0"/>
    <cacheHierarchy uniqueName="[S_30_04 - Outgoing reinsurance program shares data].[External rating assessment by nominated ECAI]" caption="External rating assessment by nominated ECAI" attribute="1" defaultMemberUniqueName="[S_30_04 - Outgoing reinsurance program shares data].[External rating assessment by nominated ECAI].[All]" allUniqueName="[S_30_04 - Outgoing reinsurance program shares data].[External rating assessment by nominated ECAI].[All]" dimensionUniqueName="[S_30_04 - Outgoing reinsurance program shares data]" displayFolder="" count="0" unbalanced="0"/>
    <cacheHierarchy uniqueName="[S_30_04 - Outgoing reinsurance program shares data].[Internal rating]" caption="Internal rating" attribute="1" defaultMemberUniqueName="[S_30_04 - Outgoing reinsurance program shares data].[Internal rating].[All]" allUniqueName="[S_30_04 - Outgoing reinsurance program shares data].[Internal rating].[All]" dimensionUniqueName="[S_30_04 - Outgoing reinsurance program shares data]" displayFolder="" count="0" unbalanced="0"/>
    <cacheHierarchy uniqueName="[S_30_04 - Outgoing reinsurance program shares data].[Legal name broker]" caption="Legal name broker" attribute="1" defaultMemberUniqueName="[S_30_04 - Outgoing reinsurance program shares data].[Legal name broker].[All]" allUniqueName="[S_30_04 - Outgoing reinsurance program shares data].[Legal name broker].[All]" dimensionUniqueName="[S_30_04 - Outgoing reinsurance program shares data]" displayFolder="" count="0" unbalanced="0"/>
    <cacheHierarchy uniqueName="[S_30_04 - Outgoing reinsurance program shares data].[Legal name reinsurer]" caption="Legal name reinsurer" attribute="1" defaultMemberUniqueName="[S_30_04 - Outgoing reinsurance program shares data].[Legal name reinsurer].[All]" allUniqueName="[S_30_04 - Outgoing reinsurance program shares data].[Legal name reinsurer].[All]" dimensionUniqueName="[S_30_04 - Outgoing reinsurance program shares data]" displayFolder="" count="0" unbalanced="0"/>
    <cacheHierarchy uniqueName="[S_30_04 - Outgoing reinsurance program shares data].[Line identification]" caption="Line identification" attribute="1" defaultMemberUniqueName="[S_30_04 - Outgoing reinsurance program shares data].[Line identification].[All]" allUniqueName="[S_30_04 - Outgoing reinsurance program shares data].[Line identification].[All]" dimensionUniqueName="[S_30_04 - Outgoing reinsurance program shares data]" displayFolder="" count="0" unbalanced="0"/>
    <cacheHierarchy uniqueName="[S_30_04 - Outgoing reinsurance program shares data].[Nominated ECAI]" caption="Nominated ECAI" attribute="1" defaultMemberUniqueName="[S_30_04 - Outgoing reinsurance program shares data].[Nominated ECAI].[All]" allUniqueName="[S_30_04 - Outgoing reinsurance program shares data].[Nominated ECAI].[All]" dimensionUniqueName="[S_30_04 - Outgoing reinsurance program shares data]" displayFolder="" count="0" unbalanced="0"/>
    <cacheHierarchy uniqueName="[S_30_04 - Outgoing reinsurance program shares data].[Progressive number of surplus or layer in program]" caption="Progressive number of surplus or layer in program" attribute="1" defaultMemberUniqueName="[S_30_04 - Outgoing reinsurance program shares data].[Progressive number of surplus or layer in program].[All]" allUniqueName="[S_30_04 - Outgoing reinsurance program shares data].[Progressive number of surplus or layer in program].[All]" dimensionUniqueName="[S_30_04 - Outgoing reinsurance program shares data]" displayFolder="" count="0" unbalanced="0"/>
    <cacheHierarchy uniqueName="[S_30_04 - Outgoing reinsurance program shares data].[Progressive section number in treaty]" caption="Progressive section number in treaty" attribute="1" defaultMemberUniqueName="[S_30_04 - Outgoing reinsurance program shares data].[Progressive section number in treaty].[All]" allUniqueName="[S_30_04 - Outgoing reinsurance program shares data].[Progressive section number in treaty].[All]" dimensionUniqueName="[S_30_04 - Outgoing reinsurance program shares data]" displayFolder="" count="0" unbalanced="0"/>
    <cacheHierarchy uniqueName="[S_30_04 - Outgoing reinsurance program shares data].[Reinsurance program code]" caption="Reinsurance program code" attribute="1" defaultMemberUniqueName="[S_30_04 - Outgoing reinsurance program shares data].[Reinsurance program code].[All]" allUniqueName="[S_30_04 - Outgoing reinsurance program shares data].[Reinsurance program code].[All]" dimensionUniqueName="[S_30_04 - Outgoing reinsurance program shares data]" displayFolder="" count="0" unbalanced="0"/>
    <cacheHierarchy uniqueName="[S_30_04 - Outgoing reinsurance program shares data].[Treaty identification code]" caption="Treaty identification code" attribute="1" defaultMemberUniqueName="[S_30_04 - Outgoing reinsurance program shares data].[Treaty identification code].[All]" allUniqueName="[S_30_04 - Outgoing reinsurance program shares data].[Treaty identification code].[All]" dimensionUniqueName="[S_30_04 - Outgoing reinsurance program shares data]" displayFolder="" count="0" unbalanced="0"/>
    <cacheHierarchy uniqueName="[S_30_04 - Outgoing reinsurance program shares data].[Type of collateral (if applicable)]" caption="Type of collateral (if applicable)" attribute="1" defaultMemberUniqueName="[S_30_04 - Outgoing reinsurance program shares data].[Type of collateral (if applicable)].[All]" allUniqueName="[S_30_04 - Outgoing reinsurance program shares data].[Type of collateral (if applicable)].[All]" dimensionUniqueName="[S_30_04 - Outgoing reinsurance program shares data]" displayFolder="" count="0" unbalanced="0"/>
    <cacheHierarchy uniqueName="[S_30_04 - Outgoing reinsurance program shares data].[Type of reinsurer]" caption="Type of reinsurer" attribute="1" defaultMemberUniqueName="[S_30_04 - Outgoing reinsurance program shares data].[Type of reinsurer].[All]" allUniqueName="[S_30_04 - Outgoing reinsurance program shares data].[Type of reinsurer].[All]" dimensionUniqueName="[S_30_04 - Outgoing reinsurance program shares data]" displayFolder="" count="0" unbalanced="0"/>
    <cacheHierarchy uniqueName="[S_31_01 - Share of reinsurers including finite reinsurance and SPVs].[Code and type of code of the reinsurer]" caption="Code and type of code of the reinsurer" attribute="1" defaultMemberUniqueName="[S_31_01 - Share of reinsurers including finite reinsurance and SPVs].[Code and type of code of the reinsurer].[All]" allUniqueName="[S_31_01 - Share of reinsurers including finite reinsurance and SPVs].[Code and type of code of the reinsurer].[All]" dimensionUniqueName="[S_31_01 - Share of reinsurers including finite reinsurance and SPVs]" displayFolder="" count="0" unbalanced="0"/>
    <cacheHierarchy uniqueName="[S_31_01 - Share of reinsurers including finite reinsurance and SPVs].[Country of residency]" caption="Country of residency" attribute="1" defaultMemberUniqueName="[S_31_01 - Share of reinsurers including finite reinsurance and SPVs].[Country of residency].[All]" allUniqueName="[S_31_01 - Share of reinsurers including finite reinsurance and SPVs].[Country of residency].[All]" dimensionUniqueName="[S_31_01 - Share of reinsurers including finite reinsurance and SPVs]" displayFolder="" count="0" unbalanced="0"/>
    <cacheHierarchy uniqueName="[S_31_01 - Share of reinsurers including finite reinsurance and SPVs].[Credit quality step]" caption="Credit quality step" attribute="1" defaultMemberUniqueName="[S_31_01 - Share of reinsurers including finite reinsurance and SPVs].[Credit quality step].[All]" allUniqueName="[S_31_01 - Share of reinsurers including finite reinsurance and SPVs].[Credit quality step].[All]" dimensionUniqueName="[S_31_01 - Share of reinsurers including finite reinsurance and SPVs]" displayFolder="" count="0" unbalanced="0"/>
    <cacheHierarchy uniqueName="[S_31_01 - Share of reinsurers including finite reinsurance and SPVs].[External rating assessment by nominated ECAI]" caption="External rating assessment by nominated ECAI" attribute="1" defaultMemberUniqueName="[S_31_01 - Share of reinsurers including finite reinsurance and SPVs].[External rating assessment by nominated ECAI].[All]" allUniqueName="[S_31_01 - Share of reinsurers including finite reinsurance and SPVs].[External rating assessment by nominated ECAI].[All]" dimensionUniqueName="[S_31_01 - Share of reinsurers including finite reinsurance and SPVs]" displayFolder="" count="0" unbalanced="0"/>
    <cacheHierarchy uniqueName="[S_31_01 - Share of reinsurers including finite reinsurance and SPVs].[Identification code and type of code of the undertaking]" caption="Identification code and type of code of the undertaking" attribute="1" defaultMemberUniqueName="[S_31_01 - Share of reinsurers including finite reinsurance and SPVs].[Identification code and type of code of the undertaking].[All]" allUniqueName="[S_31_01 - Share of reinsurers including finite reinsurance and SPVs].[Identification code and type of code of the undertaking].[All]" dimensionUniqueName="[S_31_01 - Share of reinsurers including finite reinsurance and SPVs]" displayFolder="" count="0" unbalanced="0"/>
    <cacheHierarchy uniqueName="[S_31_01 - Share of reinsurers including finite reinsurance and SPVs].[Internal rating]" caption="Internal rating" attribute="1" defaultMemberUniqueName="[S_31_01 - Share of reinsurers including finite reinsurance and SPVs].[Internal rating].[All]" allUniqueName="[S_31_01 - Share of reinsurers including finite reinsurance and SPVs].[Internal rating].[All]" dimensionUniqueName="[S_31_01 - Share of reinsurers including finite reinsurance and SPVs]" displayFolder="" count="0" unbalanced="0"/>
    <cacheHierarchy uniqueName="[S_31_01 - Share of reinsurers including finite reinsurance and SPVs].[Legal name of reinsured undertaking]" caption="Legal name of reinsured undertaking" attribute="1" defaultMemberUniqueName="[S_31_01 - Share of reinsurers including finite reinsurance and SPVs].[Legal name of reinsured undertaking].[All]" allUniqueName="[S_31_01 - Share of reinsurers including finite reinsurance and SPVs].[Legal name of reinsured undertaking].[All]" dimensionUniqueName="[S_31_01 - Share of reinsurers including finite reinsurance and SPVs]" displayFolder="" count="0" unbalanced="0"/>
    <cacheHierarchy uniqueName="[S_31_01 - Share of reinsurers including finite reinsurance and SPVs].[Legal name reinsurer]" caption="Legal name reinsurer" attribute="1" defaultMemberUniqueName="[S_31_01 - Share of reinsurers including finite reinsurance and SPVs].[Legal name reinsurer].[All]" allUniqueName="[S_31_01 - Share of reinsurers including finite reinsurance and SPVs].[Legal name reinsurer].[All]" dimensionUniqueName="[S_31_01 - Share of reinsurers including finite reinsurance and SPVs]" displayFolder="" count="0" unbalanced="0"/>
    <cacheHierarchy uniqueName="[S_31_01 - Share of reinsurers including finite reinsurance and SPVs].[Nominated ECAI]" caption="Nominated ECAI" attribute="1" defaultMemberUniqueName="[S_31_01 - Share of reinsurers including finite reinsurance and SPVs].[Nominated ECAI].[All]" allUniqueName="[S_31_01 - Share of reinsurers including finite reinsurance and SPVs].[Nominated ECAI].[All]" dimensionUniqueName="[S_31_01 - Share of reinsurers including finite reinsurance and SPVs]" displayFolder="" count="0" unbalanced="0"/>
    <cacheHierarchy uniqueName="[S_31_01 - Share of reinsurers including finite reinsurance and SPVs].[Type of reinsurer]" caption="Type of reinsurer" attribute="1" defaultMemberUniqueName="[S_31_01 - Share of reinsurers including finite reinsurance and SPVs].[Type of reinsurer].[All]" allUniqueName="[S_31_01 - Share of reinsurers including finite reinsurance and SPVs].[Type of reinsurer].[All]" dimensionUniqueName="[S_31_01 - Share of reinsurers including finite reinsurance and SPVs]" displayFolder="" count="0" unbalanced="0"/>
    <cacheHierarchy uniqueName="[S_32_01 - Undertakings in the scope of the group].[Accounting standard]" caption="Accounting standard" attribute="1" defaultMemberUniqueName="[S_32_01 - Undertakings in the scope of the group].[Accounting standard].[All]" allUniqueName="[S_32_01 - Undertakings in the scope of the group].[Accounting standard].[All]" dimensionUniqueName="[S_32_01 - Undertakings in the scope of the group]" displayFolder="" count="0" unbalanced="0"/>
    <cacheHierarchy uniqueName="[S_32_01 - Undertakings in the scope of the group].[Category (mutual or non- mutual)]" caption="Category (mutual or non- mutual)" attribute="1" defaultMemberUniqueName="[S_32_01 - Undertakings in the scope of the group].[Category (mutual or non- mutual)].[All]" allUniqueName="[S_32_01 - Undertakings in the scope of the group].[Category (mutual or non- mutual)].[All]" dimensionUniqueName="[S_32_01 - Undertakings in the scope of the group]" displayFolder="" count="0" unbalanced="0"/>
    <cacheHierarchy uniqueName="[S_32_01 - Undertakings in the scope of the group].[Country]" caption="Country" attribute="1" defaultMemberUniqueName="[S_32_01 - Undertakings in the scope of the group].[Country].[All]" allUniqueName="[S_32_01 - Undertakings in the scope of the group].[Country].[All]" dimensionUniqueName="[S_32_01 - Undertakings in the scope of the group]" displayFolder="" count="0" unbalanced="0"/>
    <cacheHierarchy uniqueName="[S_32_01 - Undertakings in the scope of the group].[Date of decision if Article 214 is applied]" caption="Date of decision if Article 214 is applied" attribute="1" defaultMemberUniqueName="[S_32_01 - Undertakings in the scope of the group].[Date of decision if Article 214 is applied].[All]" allUniqueName="[S_32_01 - Undertakings in the scope of the group].[Date of decision if Article 214 is applied].[All]" dimensionUniqueName="[S_32_01 - Undertakings in the scope of the group]" displayFolder="" count="0" unbalanced="0"/>
    <cacheHierarchy uniqueName="[S_32_01 - Undertakings in the scope of the group].[Identification code and type of code of the undertaking]" caption="Identification code and type of code of the undertaking" attribute="1" defaultMemberUniqueName="[S_32_01 - Undertakings in the scope of the group].[Identification code and type of code of the undertaking].[All]" allUniqueName="[S_32_01 - Undertakings in the scope of the group].[Identification code and type of code of the undertaking].[All]" dimensionUniqueName="[S_32_01 - Undertakings in the scope of the group]" displayFolder="" count="0" unbalanced="0"/>
    <cacheHierarchy uniqueName="[S_32_01 - Undertakings in the scope of the group].[Legal form]" caption="Legal form" attribute="1" defaultMemberUniqueName="[S_32_01 - Undertakings in the scope of the group].[Legal form].[All]" allUniqueName="[S_32_01 - Undertakings in the scope of the group].[Legal form].[All]" dimensionUniqueName="[S_32_01 - Undertakings in the scope of the group]" displayFolder="" count="0" unbalanced="0"/>
    <cacheHierarchy uniqueName="[S_32_01 - Undertakings in the scope of the group].[Legal name of the undertaking]" caption="Legal name of the undertaking" attribute="1" defaultMemberUniqueName="[S_32_01 - Undertakings in the scope of the group].[Legal name of the undertaking].[All]" allUniqueName="[S_32_01 - Undertakings in the scope of the group].[Legal name of the undertaking].[All]" dimensionUniqueName="[S_32_01 - Undertakings in the scope of the group]" displayFolder="" count="0" unbalanced="0"/>
    <cacheHierarchy uniqueName="[S_32_01 - Undertakings in the scope of the group].[Level of influence]" caption="Level of influence" attribute="1" defaultMemberUniqueName="[S_32_01 - Undertakings in the scope of the group].[Level of influence].[All]" allUniqueName="[S_32_01 - Undertakings in the scope of the group].[Level of influence].[All]" dimensionUniqueName="[S_32_01 - Undertakings in the scope of the group]" displayFolder="" count="0" unbalanced="0"/>
    <cacheHierarchy uniqueName="[S_32_01 - Undertakings in the scope of the group].[Method used and treatment of the undertaking under Method 1]" caption="Method used and treatment of the undertaking under Method 1" attribute="1" defaultMemberUniqueName="[S_32_01 - Undertakings in the scope of the group].[Method used and treatment of the undertaking under Method 1].[All]" allUniqueName="[S_32_01 - Undertakings in the scope of the group].[Method used and treatment of the undertaking under Method 1].[All]" dimensionUniqueName="[S_32_01 - Undertakings in the scope of the group]" displayFolder="" count="0" unbalanced="0"/>
    <cacheHierarchy uniqueName="[S_32_01 - Undertakings in the scope of the group].[Other criteria]" caption="Other criteria" attribute="1" defaultMemberUniqueName="[S_32_01 - Undertakings in the scope of the group].[Other criteria].[All]" allUniqueName="[S_32_01 - Undertakings in the scope of the group].[Other criteria].[All]" dimensionUniqueName="[S_32_01 - Undertakings in the scope of the group]" displayFolder="" count="0" unbalanced="0"/>
    <cacheHierarchy uniqueName="[S_32_01 - Undertakings in the scope of the group].[Supervisory authority]" caption="Supervisory authority" attribute="1" defaultMemberUniqueName="[S_32_01 - Undertakings in the scope of the group].[Supervisory authority].[All]" allUniqueName="[S_32_01 - Undertakings in the scope of the group].[Supervisory authority].[All]" dimensionUniqueName="[S_32_01 - Undertakings in the scope of the group]" displayFolder="" count="0" unbalanced="0"/>
    <cacheHierarchy uniqueName="[S_32_01 - Undertakings in the scope of the group].[Type of undertaking]" caption="Type of undertaking" attribute="1" defaultMemberUniqueName="[S_32_01 - Undertakings in the scope of the group].[Type of undertaking].[All]" allUniqueName="[S_32_01 - Undertakings in the scope of the group].[Type of undertaking].[All]" dimensionUniqueName="[S_32_01 - Undertakings in the scope of the group]" displayFolder="" count="0" unbalanced="0"/>
    <cacheHierarchy uniqueName="[S_32_01 - Undertakings in the scope of the group].[Yes or no]" caption="Yes or no" attribute="1" defaultMemberUniqueName="[S_32_01 - Undertakings in the scope of the group].[Yes or no].[All]" allUniqueName="[S_32_01 - Undertakings in the scope of the group].[Yes or no].[All]" dimensionUniqueName="[S_32_01 - Undertakings in the scope of the group]" displayFolder="" count="0" unbalanced="0"/>
    <cacheHierarchy uniqueName="[S_33_01 - Insurance and reinsurance individual requirements].[Date of approval of latest major change of IM]" caption="Date of approval of latest major change of IM" attribute="1" defaultMemberUniqueName="[S_33_01 - Insurance and reinsurance individual requirements].[Date of approval of latest major change of IM].[All]" allUniqueName="[S_33_01 - Insurance and reinsurance individual requirements].[Date of approval of latest major change of IM].[All]" dimensionUniqueName="[S_33_01 - Insurance and reinsurance individual requirements]" displayFolder="" count="0" unbalanced="0"/>
    <cacheHierarchy uniqueName="[S_33_01 - Insurance and reinsurance individual requirements].[Date of decision of capital add-on]" caption="Date of decision of capital add-on" attribute="1" defaultMemberUniqueName="[S_33_01 - Insurance and reinsurance individual requirements].[Date of decision of capital add-on].[All]" allUniqueName="[S_33_01 - Insurance and reinsurance individual requirements].[Date of decision of capital add-on].[All]" dimensionUniqueName="[S_33_01 - Insurance and reinsurance individual requirements]" displayFolder="" count="0" unbalanced="0"/>
    <cacheHierarchy uniqueName="[S_33_01 - Insurance and reinsurance individual requirements].[Date of initial approval of IM]" caption="Date of initial approval of IM" attribute="1" defaultMemberUniqueName="[S_33_01 - Insurance and reinsurance individual requirements].[Date of initial approval of IM].[All]" allUniqueName="[S_33_01 - Insurance and reinsurance individual requirements].[Date of initial approval of IM].[All]" dimensionUniqueName="[S_33_01 - Insurance and reinsurance individual requirements]" displayFolder="" count="0" unbalanced="0"/>
    <cacheHierarchy uniqueName="[S_33_01 - Insurance and reinsurance individual requirements].[Entity level or RFF or MAP or remaining part]" caption="Entity level or RFF or MAP or remaining part" attribute="1" defaultMemberUniqueName="[S_33_01 - Insurance and reinsurance individual requirements].[Entity level or RFF or MAP or remaining part].[All]" allUniqueName="[S_33_01 - Insurance and reinsurance individual requirements].[Entity level or RFF or MAP or remaining part].[All]" dimensionUniqueName="[S_33_01 - Insurance and reinsurance individual requirements]" displayFolder="" count="0" unbalanced="0"/>
    <cacheHierarchy uniqueName="[S_33_01 - Insurance and reinsurance individual requirements].[Fund number]" caption="Fund number" attribute="1" defaultMemberUniqueName="[S_33_01 - Insurance and reinsurance individual requirements].[Fund number].[All]" allUniqueName="[S_33_01 - Insurance and reinsurance individual requirements].[Fund number].[All]" dimensionUniqueName="[S_33_01 - Insurance and reinsurance individual requirements]" displayFolder="" count="0" unbalanced="0"/>
    <cacheHierarchy uniqueName="[S_33_01 - Insurance and reinsurance individual requirements].[Group or individual internal model]" caption="Group or individual internal model" attribute="1" defaultMemberUniqueName="[S_33_01 - Insurance and reinsurance individual requirements].[Group or individual internal model].[All]" allUniqueName="[S_33_01 - Insurance and reinsurance individual requirements].[Group or individual internal model].[All]" dimensionUniqueName="[S_33_01 - Insurance and reinsurance individual requirements]" displayFolder="" count="0" unbalanced="0"/>
    <cacheHierarchy uniqueName="[S_33_01 - Insurance and reinsurance individual requirements].[Identification code and type of code of the undertaking]" caption="Identification code and type of code of the undertaking" attribute="1" defaultMemberUniqueName="[S_33_01 - Insurance and reinsurance individual requirements].[Identification code and type of code of the undertaking].[All]" allUniqueName="[S_33_01 - Insurance and reinsurance individual requirements].[Identification code and type of code of the undertaking].[All]" dimensionUniqueName="[S_33_01 - Insurance and reinsurance individual requirements]" displayFolder="" count="0" unbalanced="0"/>
    <cacheHierarchy uniqueName="[S_33_01 - Insurance and reinsurance individual requirements].[Legal name of the undertaking]" caption="Legal name of the undertaking" attribute="1" defaultMemberUniqueName="[S_33_01 - Insurance and reinsurance individual requirements].[Legal name of the undertaking].[All]" allUniqueName="[S_33_01 - Insurance and reinsurance individual requirements].[Legal name of the undertaking].[All]" dimensionUniqueName="[S_33_01 - Insurance and reinsurance individual requirements]" displayFolder="" count="0" unbalanced="0"/>
    <cacheHierarchy uniqueName="[S_33_01 - Insurance and reinsurance individual requirements].[Reason of capital add-on]" caption="Reason of capital add-on" attribute="1" defaultMemberUniqueName="[S_33_01 - Insurance and reinsurance individual requirements].[Reason of capital add-on].[All]" allUniqueName="[S_33_01 - Insurance and reinsurance individual requirements].[Reason of capital add-on].[All]" dimensionUniqueName="[S_33_01 - Insurance and reinsurance individual requirements]" displayFolder="" count="0" unbalanced="0"/>
    <cacheHierarchy uniqueName="[S_33_01 - Insurance and reinsurance individual requirements].[Use of partial internal model]" caption="Use of partial internal model" attribute="1" defaultMemberUniqueName="[S_33_01 - Insurance and reinsurance individual requirements].[Use of partial internal model].[All]" allUniqueName="[S_33_01 - Insurance and reinsurance individual requirements].[Use of partial internal model].[All]" dimensionUniqueName="[S_33_01 - Insurance and reinsurance individual requirements]" displayFolder="" count="0" unbalanced="0"/>
    <cacheHierarchy uniqueName="[S_33_01 - Insurance and reinsurance individual requirements].[Use of simplifications]" caption="Use of simplifications" attribute="1" defaultMemberUniqueName="[S_33_01 - Insurance and reinsurance individual requirements].[Use of simplifications].[All]" allUniqueName="[S_33_01 - Insurance and reinsurance individual requirements].[Use of simplifications].[All]" dimensionUniqueName="[S_33_01 - Insurance and reinsurance individual requirements]" displayFolder="" count="0" unbalanced="0"/>
    <cacheHierarchy uniqueName="[S_33_01 - Insurance and reinsurance individual requirements].[Use of undertaking specific parameters]" caption="Use of undertaking specific parameters" attribute="1" defaultMemberUniqueName="[S_33_01 - Insurance and reinsurance individual requirements].[Use of undertaking specific parameters].[All]" allUniqueName="[S_33_01 - Insurance and reinsurance individual requirements].[Use of undertaking specific parameters].[All]" dimensionUniqueName="[S_33_01 - Insurance and reinsurance individual requirements]" displayFolder="" count="0" unbalanced="0"/>
    <cacheHierarchy uniqueName="[S_34_01 - Other regulated and non-regulated financial undertakings].[Aggregated or not]" caption="Aggregated or not" attribute="1" defaultMemberUniqueName="[S_34_01 - Other regulated and non-regulated financial undertakings].[Aggregated or not].[All]" allUniqueName="[S_34_01 - Other regulated and non-regulated financial undertakings].[Aggregated or not].[All]" dimensionUniqueName="[S_34_01 - Other regulated and non-regulated financial undertakings]" displayFolder="" count="0" unbalanced="0"/>
    <cacheHierarchy uniqueName="[S_34_01 - Other regulated and non-regulated financial undertakings].[Identification code and type of code of the undertaking]" caption="Identification code and type of code of the undertaking" attribute="1" defaultMemberUniqueName="[S_34_01 - Other regulated and non-regulated financial undertakings].[Identification code and type of code of the undertaking].[All]" allUniqueName="[S_34_01 - Other regulated and non-regulated financial undertakings].[Identification code and type of code of the undertaking].[All]" dimensionUniqueName="[S_34_01 - Other regulated and non-regulated financial undertakings]" displayFolder="" count="0" unbalanced="0"/>
    <cacheHierarchy uniqueName="[S_34_01 - Other regulated and non-regulated financial undertakings].[Legal name of the undertaking]" caption="Legal name of the undertaking" attribute="1" defaultMemberUniqueName="[S_34_01 - Other regulated and non-regulated financial undertakings].[Legal name of the undertaking].[All]" allUniqueName="[S_34_01 - Other regulated and non-regulated financial undertakings].[Legal name of the undertaking].[All]" dimensionUniqueName="[S_34_01 - Other regulated and non-regulated financial undertakings]" displayFolder="" count="0" unbalanced="0"/>
    <cacheHierarchy uniqueName="[S_34_01 - Other regulated and non-regulated financial undertakings].[Type of capital requirement]" caption="Type of capital requirement" attribute="1" defaultMemberUniqueName="[S_34_01 - Other regulated and non-regulated financial undertakings].[Type of capital requirement].[All]" allUniqueName="[S_34_01 - Other regulated and non-regulated financial undertakings].[Type of capital requirement].[All]" dimensionUniqueName="[S_34_01 - Other regulated and non-regulated financial undertakings]" displayFolder="" count="0" unbalanced="0"/>
    <cacheHierarchy uniqueName="[S_35_01 - Contribution to group technical provisions].[Identification code and type of code of the undertaking]" caption="Identification code and type of code of the undertaking" attribute="1" defaultMemberUniqueName="[S_35_01 - Contribution to group technical provisions].[Identification code and type of code of the undertaking].[All]" allUniqueName="[S_35_01 - Contribution to group technical provisions].[Identification code and type of code of the undertaking].[All]" dimensionUniqueName="[S_35_01 - Contribution to group technical provisions]" displayFolder="" count="0" unbalanced="0"/>
    <cacheHierarchy uniqueName="[S_35_01 - Contribution to group technical provisions].[Method of group solvency calculation used]" caption="Method of group solvency calculation used" attribute="1" defaultMemberUniqueName="[S_35_01 - Contribution to group technical provisions].[Method of group solvency calculation used].[All]" allUniqueName="[S_35_01 - Contribution to group technical provisions].[Method of group solvency calculation used].[All]" dimensionUniqueName="[S_35_01 - Contribution to group technical provisions]" displayFolder="" count="0" unbalanced="0"/>
    <cacheHierarchy uniqueName="[S_36_01 - IGT - Equity-type transactions and debt and asset transfer].[Coupon or interest rate]" caption="Coupon or interest rate" attribute="1" defaultMemberUniqueName="[S_36_01 - IGT - Equity-type transactions and debt and asset transfer].[Coupon or interest rate].[All]" allUniqueName="[S_36_01 - IGT - Equity-type transactions and debt and asset transfer].[Coupon or interest rate].[All]" dimensionUniqueName="[S_36_01 - IGT - Equity-type transactions and debt and asset transfer]" displayFolder="" count="0" unbalanced="0"/>
    <cacheHierarchy uniqueName="[S_36_01 - IGT - Equity-type transactions and debt and asset transfer].[Currency of transaction]" caption="Currency of transaction" attribute="1" defaultMemberUniqueName="[S_36_01 - IGT - Equity-type transactions and debt and asset transfer].[Currency of transaction].[All]" allUniqueName="[S_36_01 - IGT - Equity-type transactions and debt and asset transfer].[Currency of transaction].[All]" dimensionUniqueName="[S_36_01 - IGT - Equity-type transactions and debt and asset transfer]" displayFolder="" count="0" unbalanced="0"/>
    <cacheHierarchy uniqueName="[S_36_01 - IGT - Equity-type transactions and debt and asset transfer].[ID code and type of code of the instrument]" caption="ID code and type of code of the instrument" attribute="1" defaultMemberUniqueName="[S_36_01 - IGT - Equity-type transactions and debt and asset transfer].[ID code and type of code of the instrument].[All]" allUniqueName="[S_36_01 - IGT - Equity-type transactions and debt and asset transfer].[ID code and type of code of the instrument].[All]" dimensionUniqueName="[S_36_01 - IGT - Equity-type transactions and debt and asset transfer]" displayFolder="" count="0" unbalanced="0"/>
    <cacheHierarchy uniqueName="[S_36_01 - IGT - Equity-type transactions and debt and asset transfer].[ID of intragroup transaction]" caption="ID of intragroup transaction" attribute="1" defaultMemberUniqueName="[S_36_01 - IGT - Equity-type transactions and debt and asset transfer].[ID of intragroup transaction].[All]" allUniqueName="[S_36_01 - IGT - Equity-type transactions and debt and asset transfer].[ID of intragroup transaction].[All]" dimensionUniqueName="[S_36_01 - IGT - Equity-type transactions and debt and asset transfer]" displayFolder="" count="0" unbalanced="0"/>
    <cacheHierarchy uniqueName="[S_36_01 - IGT - Equity-type transactions and debt and asset transfer].[Identification code and type of code for investor or lender]" caption="Identification code and type of code for investor or lender" attribute="1" defaultMemberUniqueName="[S_36_01 - IGT - Equity-type transactions and debt and asset transfer].[Identification code and type of code for investor or lender].[All]" allUniqueName="[S_36_01 - IGT - Equity-type transactions and debt and asset transfer].[Identification code and type of code for investor or lender].[All]" dimensionUniqueName="[S_36_01 - IGT - Equity-type transactions and debt and asset transfer]" displayFolder="" count="0" unbalanced="0"/>
    <cacheHierarchy uniqueName="[S_36_01 - IGT - Equity-type transactions and debt and asset transfer].[Identification code and type of code for issuer or borrower]" caption="Identification code and type of code for issuer or borrower" attribute="1" defaultMemberUniqueName="[S_36_01 - IGT - Equity-type transactions and debt and asset transfer].[Identification code and type of code for issuer or borrower].[All]" allUniqueName="[S_36_01 - IGT - Equity-type transactions and debt and asset transfer].[Identification code and type of code for issuer or borrower].[All]" dimensionUniqueName="[S_36_01 - IGT - Equity-type transactions and debt and asset transfer]" displayFolder="" count="0" unbalanced="0"/>
    <cacheHierarchy uniqueName="[S_36_01 - IGT - Equity-type transactions and debt and asset transfer].[Investor or lender name]" caption="Investor or lender name" attribute="1" defaultMemberUniqueName="[S_36_01 - IGT - Equity-type transactions and debt and asset transfer].[Investor or lender name].[All]" allUniqueName="[S_36_01 - IGT - Equity-type transactions and debt and asset transfer].[Investor or lender name].[All]" dimensionUniqueName="[S_36_01 - IGT - Equity-type transactions and debt and asset transfer]" displayFolder="" count="0" unbalanced="0"/>
    <cacheHierarchy uniqueName="[S_36_01 - IGT - Equity-type transactions and debt and asset transfer].[Issuer or borrower name]" caption="Issuer or borrower name" attribute="1" defaultMemberUniqueName="[S_36_01 - IGT - Equity-type transactions and debt and asset transfer].[Issuer or borrower name].[All]" allUniqueName="[S_36_01 - IGT - Equity-type transactions and debt and asset transfer].[Issuer or borrower name].[All]" dimensionUniqueName="[S_36_01 - IGT - Equity-type transactions and debt and asset transfer]" displayFolder="" count="0" unbalanced="0"/>
    <cacheHierarchy uniqueName="[S_36_01 - IGT - Equity-type transactions and debt and asset transfer].[Line identification]" caption="Line identification" attribute="1" defaultMemberUniqueName="[S_36_01 - IGT - Equity-type transactions and debt and asset transfer].[Line identification].[All]" allUniqueName="[S_36_01 - IGT - Equity-type transactions and debt and asset transfer].[Line identification].[All]" dimensionUniqueName="[S_36_01 - IGT - Equity-type transactions and debt and asset transfer]" displayFolder="" count="0" unbalanced="0"/>
    <cacheHierarchy uniqueName="[S_36_01 - IGT - Equity-type transactions and debt and asset transfer].[Maturity date of transaction]" caption="Maturity date of transaction" attribute="1" defaultMemberUniqueName="[S_36_01 - IGT - Equity-type transactions and debt and asset transfer].[Maturity date of transaction].[All]" allUniqueName="[S_36_01 - IGT - Equity-type transactions and debt and asset transfer].[Maturity date of transaction].[All]" dimensionUniqueName="[S_36_01 - IGT - Equity-type transactions and debt and asset transfer]" displayFolder="" count="0" unbalanced="0"/>
    <cacheHierarchy uniqueName="[S_36_01 - IGT - Equity-type transactions and debt and asset transfer].[Transaction issue date]" caption="Transaction issue date" attribute="1" defaultMemberUniqueName="[S_36_01 - IGT - Equity-type transactions and debt and asset transfer].[Transaction issue date].[All]" allUniqueName="[S_36_01 - IGT - Equity-type transactions and debt and asset transfer].[Transaction issue date].[All]" dimensionUniqueName="[S_36_01 - IGT - Equity-type transactions and debt and asset transfer]" displayFolder="" count="0" unbalanced="0"/>
    <cacheHierarchy uniqueName="[S_36_01 - IGT - Equity-type transactions and debt and asset transfer].[Transaction type]" caption="Transaction type" attribute="1" defaultMemberUniqueName="[S_36_01 - IGT - Equity-type transactions and debt and asset transfer].[Transaction type].[All]" allUniqueName="[S_36_01 - IGT - Equity-type transactions and debt and asset transfer].[Transaction type].[All]" dimensionUniqueName="[S_36_01 - IGT - Equity-type transactions and debt and asset transfer]" displayFolder="" count="0" unbalanced="0"/>
    <cacheHierarchy uniqueName="[S_36_02 - IGT - Derivatives].[Counterparty name for which credit protection is purchased]" caption="Counterparty name for which credit protection is purchased" attribute="1" defaultMemberUniqueName="[S_36_02 - IGT - Derivatives].[Counterparty name for which credit protection is purchased].[All]" allUniqueName="[S_36_02 - IGT - Derivatives].[Counterparty name for which credit protection is purchased].[All]" dimensionUniqueName="[S_36_02 - IGT - Derivatives]" displayFolder="" count="0" unbalanced="0"/>
    <cacheHierarchy uniqueName="[S_36_02 - IGT - Derivatives].[Currency]" caption="Currency" attribute="1" defaultMemberUniqueName="[S_36_02 - IGT - Derivatives].[Currency].[All]" allUniqueName="[S_36_02 - IGT - Derivatives].[Currency].[All]" dimensionUniqueName="[S_36_02 - IGT - Derivatives]" displayFolder="" count="0" unbalanced="0"/>
    <cacheHierarchy uniqueName="[S_36_02 - IGT - Derivatives].[ID code and type of code of the instrument]" caption="ID code and type of code of the instrument" attribute="1" defaultMemberUniqueName="[S_36_02 - IGT - Derivatives].[ID code and type of code of the instrument].[All]" allUniqueName="[S_36_02 - IGT - Derivatives].[ID code and type of code of the instrument].[All]" dimensionUniqueName="[S_36_02 - IGT - Derivatives]" displayFolder="" count="0" unbalanced="0"/>
    <cacheHierarchy uniqueName="[S_36_02 - IGT - Derivatives].[ID of intragroup transaction]" caption="ID of intragroup transaction" attribute="1" defaultMemberUniqueName="[S_36_02 - IGT - Derivatives].[ID of intragroup transaction].[All]" allUniqueName="[S_36_02 - IGT - Derivatives].[ID of intragroup transaction].[All]" dimensionUniqueName="[S_36_02 - IGT - Derivatives]" displayFolder="" count="0" unbalanced="0"/>
    <cacheHierarchy uniqueName="[S_36_02 - IGT - Derivatives].[Identification code and type of code of asset or liability underlying the derivative]" caption="Identification code and type of code of asset or liability underlying the derivative" attribute="1" defaultMemberUniqueName="[S_36_02 - IGT - Derivatives].[Identification code and type of code of asset or liability underlying the derivative].[All]" allUniqueName="[S_36_02 - IGT - Derivatives].[Identification code and type of code of asset or liability underlying the derivative].[All]" dimensionUniqueName="[S_36_02 - IGT - Derivatives]" displayFolder="" count="0" unbalanced="0"/>
    <cacheHierarchy uniqueName="[S_36_02 - IGT - Derivatives].[Identification code and type of code of investor or buyer]" caption="Identification code and type of code of investor or buyer" attribute="1" defaultMemberUniqueName="[S_36_02 - IGT - Derivatives].[Identification code and type of code of investor or buyer].[All]" allUniqueName="[S_36_02 - IGT - Derivatives].[Identification code and type of code of investor or buyer].[All]" dimensionUniqueName="[S_36_02 - IGT - Derivatives]" displayFolder="" count="0" unbalanced="0"/>
    <cacheHierarchy uniqueName="[S_36_02 - IGT - Derivatives].[Identification code and type of code of the issuer or seller]" caption="Identification code and type of code of the issuer or seller" attribute="1" defaultMemberUniqueName="[S_36_02 - IGT - Derivatives].[Identification code and type of code of the issuer or seller].[All]" allUniqueName="[S_36_02 - IGT - Derivatives].[Identification code and type of code of the issuer or seller].[All]" dimensionUniqueName="[S_36_02 - IGT - Derivatives]" displayFolder="" count="0" unbalanced="0"/>
    <cacheHierarchy uniqueName="[S_36_02 - IGT - Derivatives].[Investor or buyer]" caption="Investor or buyer" attribute="1" defaultMemberUniqueName="[S_36_02 - IGT - Derivatives].[Investor or buyer].[All]" allUniqueName="[S_36_02 - IGT - Derivatives].[Investor or buyer].[All]" dimensionUniqueName="[S_36_02 - IGT - Derivatives]" displayFolder="" count="0" unbalanced="0"/>
    <cacheHierarchy uniqueName="[S_36_02 - IGT - Derivatives].[Issuer or seller name]" caption="Issuer or seller name" attribute="1" defaultMemberUniqueName="[S_36_02 - IGT - Derivatives].[Issuer or seller name].[All]" allUniqueName="[S_36_02 - IGT - Derivatives].[Issuer or seller name].[All]" dimensionUniqueName="[S_36_02 - IGT - Derivatives]" displayFolder="" count="0" unbalanced="0"/>
    <cacheHierarchy uniqueName="[S_36_02 - IGT - Derivatives].[Line identification]" caption="Line identification" attribute="1" defaultMemberUniqueName="[S_36_02 - IGT - Derivatives].[Line identification].[All]" allUniqueName="[S_36_02 - IGT - Derivatives].[Line identification].[All]" dimensionUniqueName="[S_36_02 - IGT - Derivatives]" displayFolder="" count="0" unbalanced="0"/>
    <cacheHierarchy uniqueName="[S_36_02 - IGT - Derivatives].[Maturity date]" caption="Maturity date" attribute="1" defaultMemberUniqueName="[S_36_02 - IGT - Derivatives].[Maturity date].[All]" allUniqueName="[S_36_02 - IGT - Derivatives].[Maturity date].[All]" dimensionUniqueName="[S_36_02 - IGT - Derivatives]" displayFolder="" count="0" unbalanced="0"/>
    <cacheHierarchy uniqueName="[S_36_02 - IGT - Derivatives].[Swap delivered currency (for buyer)]" caption="Swap delivered currency (for buyer)" attribute="1" defaultMemberUniqueName="[S_36_02 - IGT - Derivatives].[Swap delivered currency (for buyer)].[All]" allUniqueName="[S_36_02 - IGT - Derivatives].[Swap delivered currency (for buyer)].[All]" dimensionUniqueName="[S_36_02 - IGT - Derivatives]" displayFolder="" count="0" unbalanced="0"/>
    <cacheHierarchy uniqueName="[S_36_02 - IGT - Derivatives].[Swap delivered interest rate (for buyer)]" caption="Swap delivered interest rate (for buyer)" attribute="1" defaultMemberUniqueName="[S_36_02 - IGT - Derivatives].[Swap delivered interest rate (for buyer)].[All]" allUniqueName="[S_36_02 - IGT - Derivatives].[Swap delivered interest rate (for buyer)].[All]" dimensionUniqueName="[S_36_02 - IGT - Derivatives]" displayFolder="" count="0" unbalanced="0"/>
    <cacheHierarchy uniqueName="[S_36_02 - IGT - Derivatives].[Swap received currency (for buyer)]" caption="Swap received currency (for buyer)" attribute="1" defaultMemberUniqueName="[S_36_02 - IGT - Derivatives].[Swap received currency (for buyer)].[All]" allUniqueName="[S_36_02 - IGT - Derivatives].[Swap received currency (for buyer)].[All]" dimensionUniqueName="[S_36_02 - IGT - Derivatives]" displayFolder="" count="0" unbalanced="0"/>
    <cacheHierarchy uniqueName="[S_36_02 - IGT - Derivatives].[Swap received interest rate (for buyer)]" caption="Swap received interest rate (for buyer)" attribute="1" defaultMemberUniqueName="[S_36_02 - IGT - Derivatives].[Swap received interest rate (for buyer)].[All]" allUniqueName="[S_36_02 - IGT - Derivatives].[Swap received interest rate (for buyer)].[All]" dimensionUniqueName="[S_36_02 - IGT - Derivatives]" displayFolder="" count="0" unbalanced="0"/>
    <cacheHierarchy uniqueName="[S_36_02 - IGT - Derivatives].[Transaction trade date]" caption="Transaction trade date" attribute="1" defaultMemberUniqueName="[S_36_02 - IGT - Derivatives].[Transaction trade date].[All]" allUniqueName="[S_36_02 - IGT - Derivatives].[Transaction trade date].[All]" dimensionUniqueName="[S_36_02 - IGT - Derivatives]" displayFolder="" count="0" unbalanced="0"/>
    <cacheHierarchy uniqueName="[S_36_02 - IGT - Derivatives].[Transaction type]" caption="Transaction type" attribute="1" defaultMemberUniqueName="[S_36_02 - IGT - Derivatives].[Transaction type].[All]" allUniqueName="[S_36_02 - IGT - Derivatives].[Transaction type].[All]" dimensionUniqueName="[S_36_02 - IGT - Derivatives]" displayFolder="" count="0" unbalanced="0"/>
    <cacheHierarchy uniqueName="[S_36_02 - IGT - Derivatives].[Use of derivatives (by buyer)]" caption="Use of derivatives (by buyer)" attribute="1" defaultMemberUniqueName="[S_36_02 - IGT - Derivatives].[Use of derivatives (by buyer)].[All]" allUniqueName="[S_36_02 - IGT - Derivatives].[Use of derivatives (by buyer)].[All]" dimensionUniqueName="[S_36_02 - IGT - Derivatives]" displayFolder="" count="0" unbalanced="0"/>
    <cacheHierarchy uniqueName="[S_36_03 - IGT - Internal reinsurance].[Currency of contract or treaty]" caption="Currency of contract or treaty" attribute="1" defaultMemberUniqueName="[S_36_03 - IGT - Internal reinsurance].[Currency of contract or treaty].[All]" allUniqueName="[S_36_03 - IGT - Internal reinsurance].[Currency of contract or treaty].[All]" dimensionUniqueName="[S_36_03 - IGT - Internal reinsurance]" displayFolder="" count="0" unbalanced="0"/>
    <cacheHierarchy uniqueName="[S_36_03 - IGT - Internal reinsurance].[ID of intragroup transaction]" caption="ID of intragroup transaction" attribute="1" defaultMemberUniqueName="[S_36_03 - IGT - Internal reinsurance].[ID of intragroup transaction].[All]" allUniqueName="[S_36_03 - IGT - Internal reinsurance].[ID of intragroup transaction].[All]" dimensionUniqueName="[S_36_03 - IGT - Internal reinsurance]" displayFolder="" count="0" unbalanced="0"/>
    <cacheHierarchy uniqueName="[S_36_03 - IGT - Internal reinsurance].[Identification code and type of code of cedent]" caption="Identification code and type of code of cedent" attribute="1" defaultMemberUniqueName="[S_36_03 - IGT - Internal reinsurance].[Identification code and type of code of cedent].[All]" allUniqueName="[S_36_03 - IGT - Internal reinsurance].[Identification code and type of code of cedent].[All]" dimensionUniqueName="[S_36_03 - IGT - Internal reinsurance]" displayFolder="" count="0" unbalanced="0"/>
    <cacheHierarchy uniqueName="[S_36_03 - IGT - Internal reinsurance].[Identification code and type of code of reinsurer]" caption="Identification code and type of code of reinsurer" attribute="1" defaultMemberUniqueName="[S_36_03 - IGT - Internal reinsurance].[Identification code and type of code of reinsurer].[All]" allUniqueName="[S_36_03 - IGT - Internal reinsurance].[Identification code and type of code of reinsurer].[All]" dimensionUniqueName="[S_36_03 - IGT - Internal reinsurance]" displayFolder="" count="0" unbalanced="0"/>
    <cacheHierarchy uniqueName="[S_36_03 - IGT - Internal reinsurance].[Line identification]" caption="Line identification" attribute="1" defaultMemberUniqueName="[S_36_03 - IGT - Internal reinsurance].[Line identification].[All]" allUniqueName="[S_36_03 - IGT - Internal reinsurance].[Line identification].[All]" dimensionUniqueName="[S_36_03 - IGT - Internal reinsurance]" displayFolder="" count="0" unbalanced="0"/>
    <cacheHierarchy uniqueName="[S_36_03 - IGT - Internal reinsurance].[Line of business]" caption="Line of business" attribute="1" defaultMemberUniqueName="[S_36_03 - IGT - Internal reinsurance].[Line of business].[All]" allUniqueName="[S_36_03 - IGT - Internal reinsurance].[Line of business].[All]" dimensionUniqueName="[S_36_03 - IGT - Internal reinsurance]" displayFolder="" count="0" unbalanced="0"/>
    <cacheHierarchy uniqueName="[S_36_03 - IGT - Internal reinsurance].[Name of cedent]" caption="Name of cedent" attribute="1" defaultMemberUniqueName="[S_36_03 - IGT - Internal reinsurance].[Name of cedent].[All]" allUniqueName="[S_36_03 - IGT - Internal reinsurance].[Name of cedent].[All]" dimensionUniqueName="[S_36_03 - IGT - Internal reinsurance]" displayFolder="" count="0" unbalanced="0"/>
    <cacheHierarchy uniqueName="[S_36_03 - IGT - Internal reinsurance].[Name of reinsurer]" caption="Name of reinsurer" attribute="1" defaultMemberUniqueName="[S_36_03 - IGT - Internal reinsurance].[Name of reinsurer].[All]" allUniqueName="[S_36_03 - IGT - Internal reinsurance].[Name of reinsurer].[All]" dimensionUniqueName="[S_36_03 - IGT - Internal reinsurance]" displayFolder="" count="0" unbalanced="0"/>
    <cacheHierarchy uniqueName="[S_36_03 - IGT - Internal reinsurance].[Type of reinsurance contract or treaty]" caption="Type of reinsurance contract or treaty" attribute="1" defaultMemberUniqueName="[S_36_03 - IGT - Internal reinsurance].[Type of reinsurance contract or treaty].[All]" allUniqueName="[S_36_03 - IGT - Internal reinsurance].[Type of reinsurance contract or treaty].[All]" dimensionUniqueName="[S_36_03 - IGT - Internal reinsurance]" displayFolder="" count="0" unbalanced="0"/>
    <cacheHierarchy uniqueName="[S_36_03 - IGT - Internal reinsurance].[Validity period (expiry date)]" caption="Validity period (expiry date)" attribute="1" defaultMemberUniqueName="[S_36_03 - IGT - Internal reinsurance].[Validity period (expiry date)].[All]" allUniqueName="[S_36_03 - IGT - Internal reinsurance].[Validity period (expiry date)].[All]" dimensionUniqueName="[S_36_03 - IGT - Internal reinsurance]" displayFolder="" count="0" unbalanced="0"/>
    <cacheHierarchy uniqueName="[S_36_03 - IGT - Internal reinsurance].[Validity period (start date)]" caption="Validity period (start date)" attribute="1" defaultMemberUniqueName="[S_36_03 - IGT - Internal reinsurance].[Validity period (start date)].[All]" allUniqueName="[S_36_03 - IGT - Internal reinsurance].[Validity period (start date)].[All]" dimensionUniqueName="[S_36_03 - IGT - Internal reinsurance]" displayFolder="" count="0" unbalanced="0"/>
    <cacheHierarchy uniqueName="[S_36_04 - IGT - Cost sharing and contingent liabilities and off BS and other items].[Currency of transaction]" caption="Currency of transaction" attribute="1" defaultMemberUniqueName="[S_36_04 - IGT - Cost sharing and contingent liabilities and off BS and other items].[Currency of transaction].[All]" allUniqueName="[S_36_04 - IGT - Cost sharing and contingent liabilities and off BS and other items].[Currency of transaction].[All]" dimensionUniqueName="[S_36_04 - IGT - Cost sharing and contingent liabilities and off BS and other items]" displayFolder="" count="0" unbalanced="0"/>
    <cacheHierarchy uniqueName="[S_36_04 - IGT - Cost sharing and contingent liabilities and off BS and other items].[Effective date of agreement or contract underlying transaction]" caption="Effective date of agreement or contract underlying transaction" attribute="1" defaultMemberUniqueName="[S_36_04 - IGT - Cost sharing and contingent liabilities and off BS and other items].[Effective date of agreement or contract underlying transaction].[All]" allUniqueName="[S_36_04 - IGT - Cost sharing and contingent liabilities and off BS and other items].[Effective date of agreement or contract underlying transaction].[All]" dimensionUniqueName="[S_36_04 - IGT - Cost sharing and contingent liabilities and off BS and other items]" displayFolder="" count="0" unbalanced="0"/>
    <cacheHierarchy uniqueName="[S_36_04 - IGT - Cost sharing and contingent liabilities and off BS and other items].[Expiry date of agreement or contract underlying transaction]" caption="Expiry date of agreement or contract underlying transaction" attribute="1" defaultMemberUniqueName="[S_36_04 - IGT - Cost sharing and contingent liabilities and off BS and other items].[Expiry date of agreement or contract underlying transaction].[All]" allUniqueName="[S_36_04 - IGT - Cost sharing and contingent liabilities and off BS and other items].[Expiry date of agreement or contract underlying transaction].[All]" dimensionUniqueName="[S_36_04 - IGT - Cost sharing and contingent liabilities and off BS and other items]" displayFolder="" count="0" unbalanced="0"/>
    <cacheHierarchy uniqueName="[S_36_04 - IGT - Cost sharing and contingent liabilities and off BS and other items].[ID of intragroup transaction]" caption="ID of intragroup transaction" attribute="1" defaultMemberUniqueName="[S_36_04 - IGT - Cost sharing and contingent liabilities and off BS and other items].[ID of intragroup transaction].[All]" allUniqueName="[S_36_04 - IGT - Cost sharing and contingent liabilities and off BS and other items].[ID of intragroup transaction].[All]" dimensionUniqueName="[S_36_04 - IGT - Cost sharing and contingent liabilities and off BS and other items]" displayFolder="" count="0" unbalanced="0"/>
    <cacheHierarchy uniqueName="[S_36_04 - IGT - Cost sharing and contingent liabilities and off BS and other items].[Identification code and type of code of the investor or buyer or beneficiary]" caption="Identification code and type of code of the investor or buyer or beneficiary" attribute="1" defaultMemberUniqueName="[S_36_04 - IGT - Cost sharing and contingent liabilities and off BS and other items].[Identification code and type of code of the investor or buyer or beneficiary].[All]" allUniqueName="[S_36_04 - IGT - Cost sharing and contingent liabilities and off BS and other items].[Identification code and type of code of the investor or buyer or beneficiary].[All]" dimensionUniqueName="[S_36_04 - IGT - Cost sharing and contingent liabilities and off BS and other items]" displayFolder="" count="0" unbalanced="0"/>
    <cacheHierarchy uniqueName="[S_36_04 - IGT - Cost sharing and contingent liabilities and off BS and other items].[Identification code and type of code of the issuer or seller or provider]" caption="Identification code and type of code of the issuer or seller or provider" attribute="1" defaultMemberUniqueName="[S_36_04 - IGT - Cost sharing and contingent liabilities and off BS and other items].[Identification code and type of code of the issuer or seller or provider].[All]" allUniqueName="[S_36_04 - IGT - Cost sharing and contingent liabilities and off BS and other items].[Identification code and type of code of the issuer or seller or provider].[All]" dimensionUniqueName="[S_36_04 - IGT - Cost sharing and contingent liabilities and off BS and other items]" displayFolder="" count="0" unbalanced="0"/>
    <cacheHierarchy uniqueName="[S_36_04 - IGT - Cost sharing and contingent liabilities and off BS and other items].[Investor or buyer or beneficiary name]" caption="Investor or buyer or beneficiary name" attribute="1" defaultMemberUniqueName="[S_36_04 - IGT - Cost sharing and contingent liabilities and off BS and other items].[Investor or buyer or beneficiary name].[All]" allUniqueName="[S_36_04 - IGT - Cost sharing and contingent liabilities and off BS and other items].[Investor or buyer or beneficiary name].[All]" dimensionUniqueName="[S_36_04 - IGT - Cost sharing and contingent liabilities and off BS and other items]" displayFolder="" count="0" unbalanced="0"/>
    <cacheHierarchy uniqueName="[S_36_04 - IGT - Cost sharing and contingent liabilities and off BS and other items].[Issuer or seller or provider name]" caption="Issuer or seller or provider name" attribute="1" defaultMemberUniqueName="[S_36_04 - IGT - Cost sharing and contingent liabilities and off BS and other items].[Issuer or seller or provider name].[All]" allUniqueName="[S_36_04 - IGT - Cost sharing and contingent liabilities and off BS and other items].[Issuer or seller or provider name].[All]" dimensionUniqueName="[S_36_04 - IGT - Cost sharing and contingent liabilities and off BS and other items]" displayFolder="" count="0" unbalanced="0"/>
    <cacheHierarchy uniqueName="[S_36_04 - IGT - Cost sharing and contingent liabilities and off BS and other items].[Line identification]" caption="Line identification" attribute="1" defaultMemberUniqueName="[S_36_04 - IGT - Cost sharing and contingent liabilities and off BS and other items].[Line identification].[All]" allUniqueName="[S_36_04 - IGT - Cost sharing and contingent liabilities and off BS and other items].[Line identification].[All]" dimensionUniqueName="[S_36_04 - IGT - Cost sharing and contingent liabilities and off BS and other items]" displayFolder="" count="0" unbalanced="0"/>
    <cacheHierarchy uniqueName="[S_36_04 - IGT - Cost sharing and contingent liabilities and off BS and other items].[Transaction issue date]" caption="Transaction issue date" attribute="1" defaultMemberUniqueName="[S_36_04 - IGT - Cost sharing and contingent liabilities and off BS and other items].[Transaction issue date].[All]" allUniqueName="[S_36_04 - IGT - Cost sharing and contingent liabilities and off BS and other items].[Transaction issue date].[All]" dimensionUniqueName="[S_36_04 - IGT - Cost sharing and contingent liabilities and off BS and other items]" displayFolder="" count="0" unbalanced="0"/>
    <cacheHierarchy uniqueName="[S_36_04 - IGT - Cost sharing and contingent liabilities and off BS and other items].[Transaction type]" caption="Transaction type" attribute="1" defaultMemberUniqueName="[S_36_04 - IGT - Cost sharing and contingent liabilities and off BS and other items].[Transaction type].[All]" allUniqueName="[S_36_04 - IGT - Cost sharing and contingent liabilities and off BS and other items].[Transaction type].[All]" dimensionUniqueName="[S_36_04 - IGT - Cost sharing and contingent liabilities and off BS and other items]" displayFolder="" count="0" unbalanced="0"/>
    <cacheHierarchy uniqueName="[S_36_04 - IGT - Cost sharing and contingent liabilities and off BS and other items].[Trigger event]" caption="Trigger event" attribute="1" defaultMemberUniqueName="[S_36_04 - IGT - Cost sharing and contingent liabilities and off BS and other items].[Trigger event].[All]" allUniqueName="[S_36_04 - IGT - Cost sharing and contingent liabilities and off BS and other items].[Trigger event].[All]" dimensionUniqueName="[S_36_04 - IGT - Cost sharing and contingent liabilities and off BS and other items]" displayFolder="" count="0" unbalanced="0"/>
    <cacheHierarchy uniqueName="[S_37_01 - Risk concentration].[Country of the exposure]" caption="Country of the exposure" attribute="1" defaultMemberUniqueName="[S_37_01 - Risk concentration].[Country of the exposure].[All]" allUniqueName="[S_37_01 - Risk concentration].[Country of the exposure].[All]" dimensionUniqueName="[S_37_01 - Risk concentration]" displayFolder="" count="0" unbalanced="0"/>
    <cacheHierarchy uniqueName="[S_37_01 - Risk concentration].[Currency]" caption="Currency" attribute="1" defaultMemberUniqueName="[S_37_01 - Risk concentration].[Currency].[All]" allUniqueName="[S_37_01 - Risk concentration].[Currency].[All]" dimensionUniqueName="[S_37_01 - Risk concentration]" displayFolder="" count="0" unbalanced="0"/>
    <cacheHierarchy uniqueName="[S_37_01 - Risk concentration].[External rating]" caption="External rating" attribute="1" defaultMemberUniqueName="[S_37_01 - Risk concentration].[External rating].[All]" allUniqueName="[S_37_01 - Risk concentration].[External rating].[All]" dimensionUniqueName="[S_37_01 - Risk concentration]" displayFolder="" count="0" unbalanced="0"/>
    <cacheHierarchy uniqueName="[S_37_01 - Risk concentration].[Group entity subject to the exposure]" caption="Group entity subject to the exposure" attribute="1" defaultMemberUniqueName="[S_37_01 - Risk concentration].[Group entity subject to the exposure].[All]" allUniqueName="[S_37_01 - Risk concentration].[Group entity subject to the exposure].[All]" dimensionUniqueName="[S_37_01 - Risk concentration]" displayFolder="" count="0" unbalanced="0"/>
    <cacheHierarchy uniqueName="[S_37_01 - Risk concentration].[Identification code and type of code of the counterparty of the group]" caption="Identification code and type of code of the counterparty of the group" attribute="1" defaultMemberUniqueName="[S_37_01 - Risk concentration].[Identification code and type of code of the counterparty of the group].[All]" allUniqueName="[S_37_01 - Risk concentration].[Identification code and type of code of the counterparty of the group].[All]" dimensionUniqueName="[S_37_01 - Risk concentration]" displayFolder="" count="0" unbalanced="0"/>
    <cacheHierarchy uniqueName="[S_37_01 - Risk concentration].[Identification code and type of code of the exposure]" caption="Identification code and type of code of the exposure" attribute="1" defaultMemberUniqueName="[S_37_01 - Risk concentration].[Identification code and type of code of the exposure].[All]" allUniqueName="[S_37_01 - Risk concentration].[Identification code and type of code of the exposure].[All]" dimensionUniqueName="[S_37_01 - Risk concentration]" displayFolder="" count="0" unbalanced="0"/>
    <cacheHierarchy uniqueName="[S_37_01 - Risk concentration].[Identification code and type of code of the group entity]" caption="Identification code and type of code of the group entity" attribute="1" defaultMemberUniqueName="[S_37_01 - Risk concentration].[Identification code and type of code of the group entity].[All]" allUniqueName="[S_37_01 - Risk concentration].[Identification code and type of code of the group entity].[All]" dimensionUniqueName="[S_37_01 - Risk concentration]" displayFolder="" count="0" unbalanced="0"/>
    <cacheHierarchy uniqueName="[S_37_01 - Risk concentration].[Internal rating]" caption="Internal rating" attribute="1" defaultMemberUniqueName="[S_37_01 - Risk concentration].[Internal rating].[All]" allUniqueName="[S_37_01 - Risk concentration].[Internal rating].[All]" dimensionUniqueName="[S_37_01 - Risk concentration]" displayFolder="" count="0" unbalanced="0"/>
    <cacheHierarchy uniqueName="[S_37_01 - Risk concentration].[Line identification]" caption="Line identification" attribute="1" defaultMemberUniqueName="[S_37_01 - Risk concentration].[Line identification].[All]" allUniqueName="[S_37_01 - Risk concentration].[Line identification].[All]" dimensionUniqueName="[S_37_01 - Risk concentration]" displayFolder="" count="0" unbalanced="0"/>
    <cacheHierarchy uniqueName="[S_37_01 - Risk concentration].[Maturity (asset side) or validity (liability side)]" caption="Maturity (asset side) or validity (liability side)" attribute="1" defaultMemberUniqueName="[S_37_01 - Risk concentration].[Maturity (asset side) or validity (liability side)].[All]" allUniqueName="[S_37_01 - Risk concentration].[Maturity (asset side) or validity (liability side)].[All]" dimensionUniqueName="[S_37_01 - Risk concentration]" displayFolder="" count="0" unbalanced="0"/>
    <cacheHierarchy uniqueName="[S_37_01 - Risk concentration].[Name of the external counterparty]" caption="Name of the external counterparty" attribute="1" defaultMemberUniqueName="[S_37_01 - Risk concentration].[Name of the external counterparty].[All]" allUniqueName="[S_37_01 - Risk concentration].[Name of the external counterparty].[All]" dimensionUniqueName="[S_37_01 - Risk concentration]" displayFolder="" count="0" unbalanced="0"/>
    <cacheHierarchy uniqueName="[S_37_01 - Risk concentration].[Nature of the exposure]" caption="Nature of the exposure" attribute="1" defaultMemberUniqueName="[S_37_01 - Risk concentration].[Nature of the exposure].[All]" allUniqueName="[S_37_01 - Risk concentration].[Nature of the exposure].[All]" dimensionUniqueName="[S_37_01 - Risk concentration]" displayFolder="" count="0" unbalanced="0"/>
    <cacheHierarchy uniqueName="[S_37_01 - Risk concentration].[Nominated ECAI]" caption="Nominated ECAI" attribute="1" defaultMemberUniqueName="[S_37_01 - Risk concentration].[Nominated ECAI].[All]" allUniqueName="[S_37_01 - Risk concentration].[Nominated ECAI].[All]" dimensionUniqueName="[S_37_01 - Risk concentration]" displayFolder="" count="0" unbalanced="0"/>
    <cacheHierarchy uniqueName="[S_37_01 - Risk concentration].[Sector]" caption="Sector" attribute="1" defaultMemberUniqueName="[S_37_01 - Risk concentration].[Sector].[All]" allUniqueName="[S_37_01 - Risk concentration].[Sector].[All]" dimensionUniqueName="[S_37_01 - Risk concentration]" displayFolder="" count="0" unbalanced="0"/>
    <cacheHierarchy uniqueName="[S_38_01 - Duration of technical provisions].[X - Column code]" caption="X - Column code" attribute="1" defaultMemberUniqueName="[S_38_01 - Duration of technical provisions].[X - Column code].[All]" allUniqueName="[S_38_01 - Duration of technical provisions].[X - Column code].[All]" dimensionUniqueName="[S_38_01 - Duration of technical provisions]" displayFolder="" count="0" unbalanced="0"/>
    <cacheHierarchy uniqueName="[S_38_01 - Duration of technical provisions].[X - Column name]" caption="X - Column name" attribute="1" defaultMemberUniqueName="[S_38_01 - Duration of technical provisions].[X - Column name].[All]" allUniqueName="[S_38_01 - Duration of technical provisions].[X - Column name].[All]" dimensionUniqueName="[S_38_01 - Duration of technical provisions]" displayFolder="" count="0" unbalanced="0"/>
    <cacheHierarchy uniqueName="[S_38_01 - Duration of technical provisions].[Y - Row code]" caption="Y - Row code" attribute="1" defaultMemberUniqueName="[S_38_01 - Duration of technical provisions].[Y - Row code].[All]" allUniqueName="[S_38_01 - Duration of technical provisions].[Y - Row code].[All]" dimensionUniqueName="[S_38_01 - Duration of technical provisions]" displayFolder="" count="0" unbalanced="0"/>
    <cacheHierarchy uniqueName="[S_38_01 - Duration of technical provisions].[Y - Row name]" caption="Y - Row name" attribute="1" defaultMemberUniqueName="[S_38_01 - Duration of technical provisions].[Y - Row name].[All]" allUniqueName="[S_38_01 - Duration of technical provisions].[Y - Row name].[All]" dimensionUniqueName="[S_38_01 - Duration of technical provisions]" displayFolder="" count="0" unbalanced="0"/>
    <cacheHierarchy uniqueName="[S_39_01 - Profit and loss].[X - Column code]" caption="X - Column code" attribute="1" defaultMemberUniqueName="[S_39_01 - Profit and loss].[X - Column code].[All]" allUniqueName="[S_39_01 - Profit and loss].[X - Column code].[All]" dimensionUniqueName="[S_39_01 - Profit and loss]" displayFolder="" count="0" unbalanced="0"/>
    <cacheHierarchy uniqueName="[S_39_01 - Profit and loss].[X - Column name]" caption="X - Column name" attribute="1" defaultMemberUniqueName="[S_39_01 - Profit and loss].[X - Column name].[All]" allUniqueName="[S_39_01 - Profit and loss].[X - Column name].[All]" dimensionUniqueName="[S_39_01 - Profit and loss]" displayFolder="" count="0" unbalanced="0"/>
    <cacheHierarchy uniqueName="[S_39_01 - Profit and loss].[Y - Row code]" caption="Y - Row code" attribute="1" defaultMemberUniqueName="[S_39_01 - Profit and loss].[Y - Row code].[All]" allUniqueName="[S_39_01 - Profit and loss].[Y - Row code].[All]" dimensionUniqueName="[S_39_01 - Profit and loss]" displayFolder="" count="0" unbalanced="0"/>
    <cacheHierarchy uniqueName="[S_39_01 - Profit and loss].[Y - Row name]" caption="Y - Row name" attribute="1" defaultMemberUniqueName="[S_39_01 - Profit and loss].[Y - Row name].[All]" allUniqueName="[S_39_01 - Profit and loss].[Y - Row name].[All]" dimensionUniqueName="[S_39_01 - Profit and loss]" displayFolder="" count="0" unbalanced="0"/>
    <cacheHierarchy uniqueName="[S_40_01 - Profit or loss sharing].[X - Column code]" caption="X - Column code" attribute="1" defaultMemberUniqueName="[S_40_01 - Profit or loss sharing].[X - Column code].[All]" allUniqueName="[S_40_01 - Profit or loss sharing].[X - Column code].[All]" dimensionUniqueName="[S_40_01 - Profit or loss sharing]" displayFolder="" count="0" unbalanced="0"/>
    <cacheHierarchy uniqueName="[S_40_01 - Profit or loss sharing].[X - Column name]" caption="X - Column name" attribute="1" defaultMemberUniqueName="[S_40_01 - Profit or loss sharing].[X - Column name].[All]" allUniqueName="[S_40_01 - Profit or loss sharing].[X - Column name].[All]" dimensionUniqueName="[S_40_01 - Profit or loss sharing]" displayFolder="" count="0" unbalanced="0"/>
    <cacheHierarchy uniqueName="[S_40_01 - Profit or loss sharing].[Y - Row code]" caption="Y - Row code" attribute="1" defaultMemberUniqueName="[S_40_01 - Profit or loss sharing].[Y - Row code].[All]" allUniqueName="[S_40_01 - Profit or loss sharing].[Y - Row code].[All]" dimensionUniqueName="[S_40_01 - Profit or loss sharing]" displayFolder="" count="0" unbalanced="0"/>
    <cacheHierarchy uniqueName="[S_40_01 - Profit or loss sharing].[Y - Row name]" caption="Y - Row name" attribute="1" defaultMemberUniqueName="[S_40_01 - Profit or loss sharing].[Y - Row name].[All]" allUniqueName="[S_40_01 - Profit or loss sharing].[Y - Row name].[All]" dimensionUniqueName="[S_40_01 - Profit or loss sharing]" displayFolder="" count="0" unbalanced="0"/>
    <cacheHierarchy uniqueName="[S_41_01 - Lapses].[X - Column code]" caption="X - Column code" attribute="1" defaultMemberUniqueName="[S_41_01 - Lapses].[X - Column code].[All]" allUniqueName="[S_41_01 - Lapses].[X - Column code].[All]" dimensionUniqueName="[S_41_01 - Lapses]" displayFolder="" count="0" unbalanced="0"/>
    <cacheHierarchy uniqueName="[S_41_01 - Lapses].[X - Column name]" caption="X - Column name" attribute="1" defaultMemberUniqueName="[S_41_01 - Lapses].[X - Column name].[All]" allUniqueName="[S_41_01 - Lapses].[X - Column name].[All]" dimensionUniqueName="[S_41_01 - Lapses]" displayFolder="" count="0" unbalanced="0"/>
    <cacheHierarchy uniqueName="[S_41_01 - Lapses].[Y - Row code]" caption="Y - Row code" attribute="1" defaultMemberUniqueName="[S_41_01 - Lapses].[Y - Row code].[All]" allUniqueName="[S_41_01 - Lapses].[Y - Row code].[All]" dimensionUniqueName="[S_41_01 - Lapses]" displayFolder="" count="0" unbalanced="0"/>
    <cacheHierarchy uniqueName="[S_41_01 - Lapses].[Y - Row name]" caption="Y - Row name" attribute="1" defaultMemberUniqueName="[S_41_01 - Lapses].[Y - Row name].[All]" allUniqueName="[S_41_01 - Lapses].[Y - Row name].[All]" dimensionUniqueName="[S_41_01 - Lapses]" displayFolder="" count="0" unbalanced="0"/>
    <cacheHierarchy uniqueName="[0 Textvalues].[CCUBEFACT ID]" caption="0 Textvalues.CCUBEFACT ID" attribute="1" keyAttribute="1" defaultMemberUniqueName="[0 Textvalues].[CCUBEFACT ID].[All]" allUniqueName="[0 Textvalues].[CCUBEFACT ID].[All]" dimensionUniqueName="[0 Textvalues]" displayFolder="" count="0" unbalanced="0" hidden="1"/>
    <cacheHierarchy uniqueName="[0_00 Textvalues].[CCUBEFACT ID]" caption="0_00 Textvalues.CCUBEFACT ID" attribute="1" keyAttribute="1" defaultMemberUniqueName="[0_00 Textvalues].[CCUBEFACT ID].[All]" allUniqueName="[0_00 Textvalues].[CCUBEFACT ID].[All]" dimensionUniqueName="[0_00 Textvalues]" displayFolder="" count="0" unbalanced="0" hidden="1"/>
    <cacheHierarchy uniqueName="[1 Peergroup].[ID]" caption="ID" attribute="1" keyAttribute="1" defaultMemberUniqueName="[1 Peergroup].[ID].[All]" allUniqueName="[1 Peergroup].[ID].[All]" dimensionUniqueName="[1 Peergroup]" displayFolder="" count="0" unbalanced="0" hidden="1"/>
    <cacheHierarchy uniqueName="[N_01_01 - Bilanz - Aktiva].[Bilanzabteilung]" caption="Bilanzabteilung" attribute="1" defaultMemberUniqueName="[N_01_01 - Bilanz - Aktiva].[Bilanzabteilung].[All]" allUniqueName="[N_01_01 - Bilanz - Aktiva].[Bilanzabteilung].[All]" dimensionUniqueName="[N_01_01 - Bilanz - Aktiva]" displayFolder="" count="0" unbalanced="0" hidden="1"/>
    <cacheHierarchy uniqueName="[N_01_01 - Bilanz - Aktiva].[CCUBETEMPLATEDIMENSION ID]" caption="CCUBETEMPLATEDIMENSION ID" attribute="1" keyAttribute="1" defaultMemberUniqueName="[N_01_01 - Bilanz - Aktiva].[CCUBETEMPLATEDIMENSION ID].[All]" allUniqueName="[N_01_01 - Bilanz - Aktiva].[CCUBETEMPLATEDIMENSION ID].[All]" dimensionUniqueName="[N_01_01 - Bilanz - Aktiva]" displayFolder="" count="0" unbalanced="0" hidden="1"/>
    <cacheHierarchy uniqueName="[N_01_01 - Bilanz - Aktiva].[Geschäftstätigkeit]" caption="Geschäftstätigkeit" attribute="1" defaultMemberUniqueName="[N_01_01 - Bilanz - Aktiva].[Geschäftstätigkeit].[All]" allUniqueName="[N_01_01 - Bilanz - Aktiva].[Geschäftstätigkeit].[All]" dimensionUniqueName="[N_01_01 - Bilanz - Aktiva]" displayFolder="" count="0" unbalanced="0" hidden="1"/>
    <cacheHierarchy uniqueName="[N_01_01 - Bilanz - Aktiva].[X - Column code]" caption="X - Column code" attribute="1" defaultMemberUniqueName="[N_01_01 - Bilanz - Aktiva].[X - Column code].[All]" allUniqueName="[N_01_01 - Bilanz - Aktiva].[X - Column code].[All]" dimensionUniqueName="[N_01_01 - Bilanz - Aktiva]" displayFolder="" count="0" unbalanced="0" hidden="1"/>
    <cacheHierarchy uniqueName="[N_01_01 - Bilanz - Aktiva].[X - Column name]" caption="X - Column name" attribute="1" defaultMemberUniqueName="[N_01_01 - Bilanz - Aktiva].[X - Column name].[All]" allUniqueName="[N_01_01 - Bilanz - Aktiva].[X - Column name].[All]" dimensionUniqueName="[N_01_01 - Bilanz - Aktiva]" displayFolder="" count="0" unbalanced="0" hidden="1"/>
    <cacheHierarchy uniqueName="[N_01_01 - Bilanz - Aktiva].[Y - Row code]" caption="Y - Row code" attribute="1" defaultMemberUniqueName="[N_01_01 - Bilanz - Aktiva].[Y - Row code].[All]" allUniqueName="[N_01_01 - Bilanz - Aktiva].[Y - Row code].[All]" dimensionUniqueName="[N_01_01 - Bilanz - Aktiva]" displayFolder="" count="0" unbalanced="0" hidden="1"/>
    <cacheHierarchy uniqueName="[N_01_01 - Bilanz - Aktiva].[Y - Row name]" caption="Y - Row name" attribute="1" defaultMemberUniqueName="[N_01_01 - Bilanz - Aktiva].[Y - Row name].[All]" allUniqueName="[N_01_01 - Bilanz - Aktiva].[Y - Row name].[All]" dimensionUniqueName="[N_01_01 - Bilanz - Aktiva]" displayFolder="" count="0" unbalanced="0" hidden="1"/>
    <cacheHierarchy uniqueName="[N_01_02 - Bilanz - Passiva].[Bilanzabteilung]" caption="Bilanzabteilung" attribute="1" defaultMemberUniqueName="[N_01_02 - Bilanz - Passiva].[Bilanzabteilung].[All]" allUniqueName="[N_01_02 - Bilanz - Passiva].[Bilanzabteilung].[All]" dimensionUniqueName="[N_01_02 - Bilanz - Passiva]" displayFolder="" count="0" unbalanced="0" hidden="1"/>
    <cacheHierarchy uniqueName="[N_01_02 - Bilanz - Passiva].[CCUBETEMPLATEDIMENSION ID]" caption="CCUBETEMPLATEDIMENSION ID" attribute="1" keyAttribute="1" defaultMemberUniqueName="[N_01_02 - Bilanz - Passiva].[CCUBETEMPLATEDIMENSION ID].[All]" allUniqueName="[N_01_02 - Bilanz - Passiva].[CCUBETEMPLATEDIMENSION ID].[All]" dimensionUniqueName="[N_01_02 - Bilanz - Passiva]" displayFolder="" count="0" unbalanced="0" hidden="1"/>
    <cacheHierarchy uniqueName="[N_01_02 - Bilanz - Passiva].[Geschäftstätigkeit]" caption="Geschäftstätigkeit" attribute="1" defaultMemberUniqueName="[N_01_02 - Bilanz - Passiva].[Geschäftstätigkeit].[All]" allUniqueName="[N_01_02 - Bilanz - Passiva].[Geschäftstätigkeit].[All]" dimensionUniqueName="[N_01_02 - Bilanz - Passiva]" displayFolder="" count="0" unbalanced="0" hidden="1"/>
    <cacheHierarchy uniqueName="[N_01_02 - Bilanz - Passiva].[X - Column code]" caption="X - Column code" attribute="1" defaultMemberUniqueName="[N_01_02 - Bilanz - Passiva].[X - Column code].[All]" allUniqueName="[N_01_02 - Bilanz - Passiva].[X - Column code].[All]" dimensionUniqueName="[N_01_02 - Bilanz - Passiva]" displayFolder="" count="0" unbalanced="0" hidden="1"/>
    <cacheHierarchy uniqueName="[N_01_02 - Bilanz - Passiva].[X - Column name]" caption="X - Column name" attribute="1" defaultMemberUniqueName="[N_01_02 - Bilanz - Passiva].[X - Column name].[All]" allUniqueName="[N_01_02 - Bilanz - Passiva].[X - Column name].[All]" dimensionUniqueName="[N_01_02 - Bilanz - Passiva]" displayFolder="" count="0" unbalanced="0" hidden="1"/>
    <cacheHierarchy uniqueName="[N_01_02 - Bilanz - Passiva].[Y - Row code]" caption="Y - Row code" attribute="1" defaultMemberUniqueName="[N_01_02 - Bilanz - Passiva].[Y - Row code].[All]" allUniqueName="[N_01_02 - Bilanz - Passiva].[Y - Row code].[All]" dimensionUniqueName="[N_01_02 - Bilanz - Passiva]" displayFolder="" count="0" unbalanced="0" hidden="1"/>
    <cacheHierarchy uniqueName="[N_01_02 - Bilanz - Passiva].[Y - Row name]" caption="Y - Row name" attribute="1" defaultMemberUniqueName="[N_01_02 - Bilanz - Passiva].[Y - Row name].[All]" allUniqueName="[N_01_02 - Bilanz - Passiva].[Y - Row name].[All]" dimensionUniqueName="[N_01_02 - Bilanz - Passiva]" displayFolder="" count="0" unbalanced="0" hidden="1"/>
    <cacheHierarchy uniqueName="[N_01_03_XX_01 - Bilanz - Passiva].[Bilanzabteilung]" caption="Bilanzabteilung" attribute="1" defaultMemberUniqueName="[N_01_03_XX_01 - Bilanz - Passiva].[Bilanzabteilung].[All]" allUniqueName="[N_01_03_XX_01 - Bilanz - Passiva].[Bilanzabteilung].[All]" dimensionUniqueName="[N_01_03_XX_01 - Bilanz - Passiva]" displayFolder="" count="0" unbalanced="0" hidden="1"/>
    <cacheHierarchy uniqueName="[N_01_03_XX_01 - Bilanz - Passiva].[CCUBETEMPLATEDIMENSION ID]" caption="CCUBETEMPLATEDIMENSION ID" attribute="1" keyAttribute="1" defaultMemberUniqueName="[N_01_03_XX_01 - Bilanz - Passiva].[CCUBETEMPLATEDIMENSION ID].[All]" allUniqueName="[N_01_03_XX_01 - Bilanz - Passiva].[CCUBETEMPLATEDIMENSION ID].[All]" dimensionUniqueName="[N_01_03_XX_01 - Bilanz - Passiva]" displayFolder="" count="0" unbalanced="0" hidden="1"/>
    <cacheHierarchy uniqueName="[N_01_03_XX_01 - Bilanz - Passiva].[Deckungsstock]" caption="Deckungsstock" attribute="1" defaultMemberUniqueName="[N_01_03_XX_01 - Bilanz - Passiva].[Deckungsstock].[All]" allUniqueName="[N_01_03_XX_01 - Bilanz - Passiva].[Deckungsstock].[All]" dimensionUniqueName="[N_01_03_XX_01 - Bilanz - Passiva]" displayFolder="" count="0" unbalanced="0" hidden="1"/>
    <cacheHierarchy uniqueName="[N_01_03_XX_01 - Bilanz - Passiva].[Geschäftstätigkeit]" caption="Geschäftstätigkeit" attribute="1" defaultMemberUniqueName="[N_01_03_XX_01 - Bilanz - Passiva].[Geschäftstätigkeit].[All]" allUniqueName="[N_01_03_XX_01 - Bilanz - Passiva].[Geschäftstätigkeit].[All]" dimensionUniqueName="[N_01_03_XX_01 - Bilanz - Passiva]" displayFolder="" count="0" unbalanced="0" hidden="1"/>
    <cacheHierarchy uniqueName="[N_01_03_XX_01 - Bilanz - Passiva].[Meldezweig]" caption="Meldezweig" attribute="1" defaultMemberUniqueName="[N_01_03_XX_01 - Bilanz - Passiva].[Meldezweig].[All]" allUniqueName="[N_01_03_XX_01 - Bilanz - Passiva].[Meldezweig].[All]" dimensionUniqueName="[N_01_03_XX_01 - Bilanz - Passiva]" displayFolder="" count="0" unbalanced="0" hidden="1"/>
    <cacheHierarchy uniqueName="[N_01_03_XX_01 - Bilanz - Passiva].[X - Column code]" caption="X - Column code" attribute="1" defaultMemberUniqueName="[N_01_03_XX_01 - Bilanz - Passiva].[X - Column code].[All]" allUniqueName="[N_01_03_XX_01 - Bilanz - Passiva].[X - Column code].[All]" dimensionUniqueName="[N_01_03_XX_01 - Bilanz - Passiva]" displayFolder="" count="0" unbalanced="0" hidden="1"/>
    <cacheHierarchy uniqueName="[N_01_03_XX_01 - Bilanz - Passiva].[X - Column name]" caption="X - Column name" attribute="1" defaultMemberUniqueName="[N_01_03_XX_01 - Bilanz - Passiva].[X - Column name].[All]" allUniqueName="[N_01_03_XX_01 - Bilanz - Passiva].[X - Column name].[All]" dimensionUniqueName="[N_01_03_XX_01 - Bilanz - Passiva]" displayFolder="" count="0" unbalanced="0" hidden="1"/>
    <cacheHierarchy uniqueName="[N_01_03_XX_01 - Bilanz - Passiva].[Y - Row code]" caption="Y - Row code" attribute="1" defaultMemberUniqueName="[N_01_03_XX_01 - Bilanz - Passiva].[Y - Row code].[All]" allUniqueName="[N_01_03_XX_01 - Bilanz - Passiva].[Y - Row code].[All]" dimensionUniqueName="[N_01_03_XX_01 - Bilanz - Passiva]" displayFolder="" count="0" unbalanced="0" hidden="1"/>
    <cacheHierarchy uniqueName="[N_01_03_XX_01 - Bilanz - Passiva].[Y - Row name]" caption="Y - Row name" attribute="1" defaultMemberUniqueName="[N_01_03_XX_01 - Bilanz - Passiva].[Y - Row name].[All]" allUniqueName="[N_01_03_XX_01 - Bilanz - Passiva].[Y - Row name].[All]" dimensionUniqueName="[N_01_03_XX_01 - Bilanz - Passiva]" displayFolder="" count="0" unbalanced="0" hidden="1"/>
    <cacheHierarchy uniqueName="[N_02_01 - Gewinn- und Verlustrechnung].[Bilanzabteilung]" caption="Bilanzabteilung" attribute="1" defaultMemberUniqueName="[N_02_01 - Gewinn- und Verlustrechnung].[Bilanzabteilung].[All]" allUniqueName="[N_02_01 - Gewinn- und Verlustrechnung].[Bilanzabteilung].[All]" dimensionUniqueName="[N_02_01 - Gewinn- und Verlustrechnung]" displayFolder="" count="0" unbalanced="0" hidden="1"/>
    <cacheHierarchy uniqueName="[N_02_01 - Gewinn- und Verlustrechnung].[CCUBETEMPLATEDIMENSION ID]" caption="CCUBETEMPLATEDIMENSION ID" attribute="1" keyAttribute="1" defaultMemberUniqueName="[N_02_01 - Gewinn- und Verlustrechnung].[CCUBETEMPLATEDIMENSION ID].[All]" allUniqueName="[N_02_01 - Gewinn- und Verlustrechnung].[CCUBETEMPLATEDIMENSION ID].[All]" dimensionUniqueName="[N_02_01 - Gewinn- und Verlustrechnung]" displayFolder="" count="0" unbalanced="0" hidden="1"/>
    <cacheHierarchy uniqueName="[N_02_01 - Gewinn- und Verlustrechnung].[Geschäftstätigkeit]" caption="Geschäftstätigkeit" attribute="1" defaultMemberUniqueName="[N_02_01 - Gewinn- und Verlustrechnung].[Geschäftstätigkeit].[All]" allUniqueName="[N_02_01 - Gewinn- und Verlustrechnung].[Geschäftstätigkeit].[All]" dimensionUniqueName="[N_02_01 - Gewinn- und Verlustrechnung]" displayFolder="" count="0" unbalanced="0" hidden="1"/>
    <cacheHierarchy uniqueName="[N_02_01 - Gewinn- und Verlustrechnung].[X - Column code]" caption="X - Column code" attribute="1" defaultMemberUniqueName="[N_02_01 - Gewinn- und Verlustrechnung].[X - Column code].[All]" allUniqueName="[N_02_01 - Gewinn- und Verlustrechnung].[X - Column code].[All]" dimensionUniqueName="[N_02_01 - Gewinn- und Verlustrechnung]" displayFolder="" count="0" unbalanced="0" hidden="1"/>
    <cacheHierarchy uniqueName="[N_02_01 - Gewinn- und Verlustrechnung].[X - Column name]" caption="X - Column name" attribute="1" defaultMemberUniqueName="[N_02_01 - Gewinn- und Verlustrechnung].[X - Column name].[All]" allUniqueName="[N_02_01 - Gewinn- und Verlustrechnung].[X - Column name].[All]" dimensionUniqueName="[N_02_01 - Gewinn- und Verlustrechnung]" displayFolder="" count="0" unbalanced="0" hidden="1"/>
    <cacheHierarchy uniqueName="[N_02_01 - Gewinn- und Verlustrechnung].[Y - Row code]" caption="Y - Row code" attribute="1" defaultMemberUniqueName="[N_02_01 - Gewinn- und Verlustrechnung].[Y - Row code].[All]" allUniqueName="[N_02_01 - Gewinn- und Verlustrechnung].[Y - Row code].[All]" dimensionUniqueName="[N_02_01 - Gewinn- und Verlustrechnung]" displayFolder="" count="0" unbalanced="0" hidden="1"/>
    <cacheHierarchy uniqueName="[N_02_01 - Gewinn- und Verlustrechnung].[Y - Row name]" caption="Y - Row name" attribute="1" defaultMemberUniqueName="[N_02_01 - Gewinn- und Verlustrechnung].[Y - Row name].[All]" allUniqueName="[N_02_01 - Gewinn- und Verlustrechnung].[Y - Row name].[All]" dimensionUniqueName="[N_02_01 - Gewinn- und Verlustrechnung]" displayFolder="" count="0" unbalanced="0" hidden="1"/>
    <cacheHierarchy uniqueName="[N_02_02_XX_01 - Gewinn- und Verlustrechnung - Details nach Bilanzabteilung].[Bilanzabteilung]" caption="Bilanzabteilung" attribute="1" defaultMemberUniqueName="[N_02_02_XX_01 - Gewinn- und Verlustrechnung - Details nach Bilanzabteilung].[Bilanzabteilung].[All]" allUniqueName="[N_02_02_XX_01 - Gewinn- und Verlustrechnung - Details nach Bilanzabteilung].[Bilanzabteilung].[All]" dimensionUniqueName="[N_02_02_XX_01 - Gewinn- und Verlustrechnung - Details nach Bilanzabteilung]" displayFolder="" count="0" unbalanced="0" hidden="1"/>
    <cacheHierarchy uniqueName="[N_02_02_XX_01 - Gewinn- und Verlustrechnung - Details nach Bilanzabteilung].[CCUBETEMPLATEDIMENSION ID]" caption="CCUBETEMPLATEDIMENSION ID" attribute="1" keyAttribute="1" defaultMemberUniqueName="[N_02_02_XX_01 - Gewinn- und Verlustrechnung - Details nach Bilanzabteilung].[CCUBETEMPLATEDIMENSION ID].[All]" allUniqueName="[N_02_02_XX_01 - Gewinn- und Verlustrechnung - Details nach Bilanzabteilung].[CCUBETEMPLATEDIMENSION ID].[All]" dimensionUniqueName="[N_02_02_XX_01 - Gewinn- und Verlustrechnung - Details nach Bilanzabteilung]" displayFolder="" count="0" unbalanced="0" hidden="1"/>
    <cacheHierarchy uniqueName="[N_02_02_XX_01 - Gewinn- und Verlustrechnung - Details nach Bilanzabteilung].[Geschäftsart]" caption="Geschäftsart" attribute="1" defaultMemberUniqueName="[N_02_02_XX_01 - Gewinn- und Verlustrechnung - Details nach Bilanzabteilung].[Geschäftsart].[All]" allUniqueName="[N_02_02_XX_01 - Gewinn- und Verlustrechnung - Details nach Bilanzabteilung].[Geschäftsart].[All]" dimensionUniqueName="[N_02_02_XX_01 - Gewinn- und Verlustrechnung - Details nach Bilanzabteilung]" displayFolder="" count="0" unbalanced="0" hidden="1"/>
    <cacheHierarchy uniqueName="[N_02_02_XX_01 - Gewinn- und Verlustrechnung - Details nach Bilanzabteilung].[Geschäftstätigkeit]" caption="Geschäftstätigkeit" attribute="1" defaultMemberUniqueName="[N_02_02_XX_01 - Gewinn- und Verlustrechnung - Details nach Bilanzabteilung].[Geschäftstätigkeit].[All]" allUniqueName="[N_02_02_XX_01 - Gewinn- und Verlustrechnung - Details nach Bilanzabteilung].[Geschäftstätigkeit].[All]" dimensionUniqueName="[N_02_02_XX_01 - Gewinn- und Verlustrechnung - Details nach Bilanzabteilung]" displayFolder="" count="0" unbalanced="0" hidden="1"/>
    <cacheHierarchy uniqueName="[N_02_02_XX_01 - Gewinn- und Verlustrechnung - Details nach Bilanzabteilung].[X - Column code]" caption="X - Column code" attribute="1" defaultMemberUniqueName="[N_02_02_XX_01 - Gewinn- und Verlustrechnung - Details nach Bilanzabteilung].[X - Column code].[All]" allUniqueName="[N_02_02_XX_01 - Gewinn- und Verlustrechnung - Details nach Bilanzabteilung].[X - Column code].[All]" dimensionUniqueName="[N_02_02_XX_01 - Gewinn- und Verlustrechnung - Details nach Bilanzabteilung]" displayFolder="" count="0" unbalanced="0" hidden="1"/>
    <cacheHierarchy uniqueName="[N_02_02_XX_01 - Gewinn- und Verlustrechnung - Details nach Bilanzabteilung].[X - Column name]" caption="X - Column name" attribute="1" defaultMemberUniqueName="[N_02_02_XX_01 - Gewinn- und Verlustrechnung - Details nach Bilanzabteilung].[X - Column name].[All]" allUniqueName="[N_02_02_XX_01 - Gewinn- und Verlustrechnung - Details nach Bilanzabteilung].[X - Column name].[All]" dimensionUniqueName="[N_02_02_XX_01 - Gewinn- und Verlustrechnung - Details nach Bilanzabteilung]" displayFolder="" count="0" unbalanced="0" hidden="1"/>
    <cacheHierarchy uniqueName="[N_02_02_XX_01 - Gewinn- und Verlustrechnung - Details nach Bilanzabteilung].[Y - Row code]" caption="Y - Row code" attribute="1" defaultMemberUniqueName="[N_02_02_XX_01 - Gewinn- und Verlustrechnung - Details nach Bilanzabteilung].[Y - Row code].[All]" allUniqueName="[N_02_02_XX_01 - Gewinn- und Verlustrechnung - Details nach Bilanzabteilung].[Y - Row code].[All]" dimensionUniqueName="[N_02_02_XX_01 - Gewinn- und Verlustrechnung - Details nach Bilanzabteilung]" displayFolder="" count="0" unbalanced="0" hidden="1"/>
    <cacheHierarchy uniqueName="[N_02_02_XX_01 - Gewinn- und Verlustrechnung - Details nach Bilanzabteilung].[Y - Row name]" caption="Y - Row name" attribute="1" defaultMemberUniqueName="[N_02_02_XX_01 - Gewinn- und Verlustrechnung - Details nach Bilanzabteilung].[Y - Row name].[All]" allUniqueName="[N_02_02_XX_01 - Gewinn- und Verlustrechnung - Details nach Bilanzabteilung].[Y - Row name].[All]" dimensionUniqueName="[N_02_02_XX_01 - Gewinn- und Verlustrechnung - Details nach Bilanzabteilung]" displayFolder="" count="0" unbalanced="0" hidden="1"/>
    <cacheHierarchy uniqueName="[N_02_02_XX_02 - Gewinn- und Verlustrechnung - Details nach Meldezweig].[Bilanzabteilung]" caption="Bilanzabteilung" attribute="1" defaultMemberUniqueName="[N_02_02_XX_02 - Gewinn- und Verlustrechnung - Details nach Meldezweig].[Bilanzabteilung].[All]" allUniqueName="[N_02_02_XX_02 - Gewinn- und Verlustrechnung - Details nach Meldezweig].[Bilanzabteilung].[All]" dimensionUniqueName="[N_02_02_XX_02 - Gewinn- und Verlustrechnung - Details nach Meldezweig]" displayFolder="" count="0" unbalanced="0" hidden="1"/>
    <cacheHierarchy uniqueName="[N_02_02_XX_02 - Gewinn- und Verlustrechnung - Details nach Meldezweig].[CCUBETEMPLATEDIMENSION ID]" caption="CCUBETEMPLATEDIMENSION ID" attribute="1" keyAttribute="1" defaultMemberUniqueName="[N_02_02_XX_02 - Gewinn- und Verlustrechnung - Details nach Meldezweig].[CCUBETEMPLATEDIMENSION ID].[All]" allUniqueName="[N_02_02_XX_02 - Gewinn- und Verlustrechnung - Details nach Meldezweig].[CCUBETEMPLATEDIMENSION ID].[All]" dimensionUniqueName="[N_02_02_XX_02 - Gewinn- und Verlustrechnung - Details nach Meldezweig]" displayFolder="" count="0" unbalanced="0" hidden="1"/>
    <cacheHierarchy uniqueName="[N_02_02_XX_02 - Gewinn- und Verlustrechnung - Details nach Meldezweig].[Geschäftsart]" caption="Geschäftsart" attribute="1" defaultMemberUniqueName="[N_02_02_XX_02 - Gewinn- und Verlustrechnung - Details nach Meldezweig].[Geschäftsart].[All]" allUniqueName="[N_02_02_XX_02 - Gewinn- und Verlustrechnung - Details nach Meldezweig].[Geschäftsart].[All]" dimensionUniqueName="[N_02_02_XX_02 - Gewinn- und Verlustrechnung - Details nach Meldezweig]" displayFolder="" count="0" unbalanced="0" hidden="1"/>
    <cacheHierarchy uniqueName="[N_02_02_XX_02 - Gewinn- und Verlustrechnung - Details nach Meldezweig].[Geschäftstätigkeit]" caption="Geschäftstätigkeit" attribute="1" defaultMemberUniqueName="[N_02_02_XX_02 - Gewinn- und Verlustrechnung - Details nach Meldezweig].[Geschäftstätigkeit].[All]" allUniqueName="[N_02_02_XX_02 - Gewinn- und Verlustrechnung - Details nach Meldezweig].[Geschäftstätigkeit].[All]" dimensionUniqueName="[N_02_02_XX_02 - Gewinn- und Verlustrechnung - Details nach Meldezweig]" displayFolder="" count="0" unbalanced="0" hidden="1"/>
    <cacheHierarchy uniqueName="[N_02_02_XX_02 - Gewinn- und Verlustrechnung - Details nach Meldezweig].[Meldezweig]" caption="Meldezweig" attribute="1" defaultMemberUniqueName="[N_02_02_XX_02 - Gewinn- und Verlustrechnung - Details nach Meldezweig].[Meldezweig].[All]" allUniqueName="[N_02_02_XX_02 - Gewinn- und Verlustrechnung - Details nach Meldezweig].[Meldezweig].[All]" dimensionUniqueName="[N_02_02_XX_02 - Gewinn- und Verlustrechnung - Details nach Meldezweig]" displayFolder="" count="0" unbalanced="0" hidden="1"/>
    <cacheHierarchy uniqueName="[N_02_02_XX_02 - Gewinn- und Verlustrechnung - Details nach Meldezweig].[X - Column code]" caption="X - Column code" attribute="1" defaultMemberUniqueName="[N_02_02_XX_02 - Gewinn- und Verlustrechnung - Details nach Meldezweig].[X - Column code].[All]" allUniqueName="[N_02_02_XX_02 - Gewinn- und Verlustrechnung - Details nach Meldezweig].[X - Column code].[All]" dimensionUniqueName="[N_02_02_XX_02 - Gewinn- und Verlustrechnung - Details nach Meldezweig]" displayFolder="" count="0" unbalanced="0" hidden="1"/>
    <cacheHierarchy uniqueName="[N_02_02_XX_02 - Gewinn- und Verlustrechnung - Details nach Meldezweig].[X - Column name]" caption="X - Column name" attribute="1" defaultMemberUniqueName="[N_02_02_XX_02 - Gewinn- und Verlustrechnung - Details nach Meldezweig].[X - Column name].[All]" allUniqueName="[N_02_02_XX_02 - Gewinn- und Verlustrechnung - Details nach Meldezweig].[X - Column name].[All]" dimensionUniqueName="[N_02_02_XX_02 - Gewinn- und Verlustrechnung - Details nach Meldezweig]" displayFolder="" count="0" unbalanced="0" hidden="1"/>
    <cacheHierarchy uniqueName="[N_02_02_XX_02 - Gewinn- und Verlustrechnung - Details nach Meldezweig].[Y - Row code]" caption="Y - Row code" attribute="1" defaultMemberUniqueName="[N_02_02_XX_02 - Gewinn- und Verlustrechnung - Details nach Meldezweig].[Y - Row code].[All]" allUniqueName="[N_02_02_XX_02 - Gewinn- und Verlustrechnung - Details nach Meldezweig].[Y - Row code].[All]" dimensionUniqueName="[N_02_02_XX_02 - Gewinn- und Verlustrechnung - Details nach Meldezweig]" displayFolder="" count="0" unbalanced="0" hidden="1"/>
    <cacheHierarchy uniqueName="[N_02_02_XX_02 - Gewinn- und Verlustrechnung - Details nach Meldezweig].[Y - Row name]" caption="Y - Row name" attribute="1" defaultMemberUniqueName="[N_02_02_XX_02 - Gewinn- und Verlustrechnung - Details nach Meldezweig].[Y - Row name].[All]" allUniqueName="[N_02_02_XX_02 - Gewinn- und Verlustrechnung - Details nach Meldezweig].[Y - Row name].[All]" dimensionUniqueName="[N_02_02_XX_02 - Gewinn- und Verlustrechnung - Details nach Meldezweig]" displayFolder="" count="0" unbalanced="0" hidden="1"/>
    <cacheHierarchy uniqueName="[N_02_02_XX_03 - Mitversicherung sowie indirekte wie direkte Beteiligung].[Bilanzabteilung]" caption="Bilanzabteilung" attribute="1" defaultMemberUniqueName="[N_02_02_XX_03 - Mitversicherung sowie indirekte wie direkte Beteiligung].[Bilanzabteilung].[All]" allUniqueName="[N_02_02_XX_03 - Mitversicherung sowie indirekte wie direkte Beteiligung].[Bilanzabteilung].[All]" dimensionUniqueName="[N_02_02_XX_03 - Mitversicherung sowie indirekte wie direkte Beteiligung]" displayFolder="" count="0" unbalanced="0" hidden="1"/>
    <cacheHierarchy uniqueName="[N_02_02_XX_03 - Mitversicherung sowie indirekte wie direkte Beteiligung].[CCUBETEMPLATEDIMENSION ID]" caption="CCUBETEMPLATEDIMENSION ID" attribute="1" keyAttribute="1" defaultMemberUniqueName="[N_02_02_XX_03 - Mitversicherung sowie indirekte wie direkte Beteiligung].[CCUBETEMPLATEDIMENSION ID].[All]" allUniqueName="[N_02_02_XX_03 - Mitversicherung sowie indirekte wie direkte Beteiligung].[CCUBETEMPLATEDIMENSION ID].[All]" dimensionUniqueName="[N_02_02_XX_03 - Mitversicherung sowie indirekte wie direkte Beteiligung]" displayFolder="" count="0" unbalanced="0" hidden="1"/>
    <cacheHierarchy uniqueName="[N_02_02_XX_03 - Mitversicherung sowie indirekte wie direkte Beteiligung].[Geschäftstätigkeit]" caption="Geschäftstätigkeit" attribute="1" defaultMemberUniqueName="[N_02_02_XX_03 - Mitversicherung sowie indirekte wie direkte Beteiligung].[Geschäftstätigkeit].[All]" allUniqueName="[N_02_02_XX_03 - Mitversicherung sowie indirekte wie direkte Beteiligung].[Geschäftstätigkeit].[All]" dimensionUniqueName="[N_02_02_XX_03 - Mitversicherung sowie indirekte wie direkte Beteiligung]" displayFolder="" count="0" unbalanced="0" hidden="1"/>
    <cacheHierarchy uniqueName="[N_02_02_XX_03 - Mitversicherung sowie indirekte wie direkte Beteiligung].[Meldezweig]" caption="Meldezweig" attribute="1" defaultMemberUniqueName="[N_02_02_XX_03 - Mitversicherung sowie indirekte wie direkte Beteiligung].[Meldezweig].[All]" allUniqueName="[N_02_02_XX_03 - Mitversicherung sowie indirekte wie direkte Beteiligung].[Meldezweig].[All]" dimensionUniqueName="[N_02_02_XX_03 - Mitversicherung sowie indirekte wie direkte Beteiligung]" displayFolder="" count="0" unbalanced="0" hidden="1"/>
    <cacheHierarchy uniqueName="[N_02_02_XX_03 - Mitversicherung sowie indirekte wie direkte Beteiligung].[X - Column code]" caption="X - Column code" attribute="1" defaultMemberUniqueName="[N_02_02_XX_03 - Mitversicherung sowie indirekte wie direkte Beteiligung].[X - Column code].[All]" allUniqueName="[N_02_02_XX_03 - Mitversicherung sowie indirekte wie direkte Beteiligung].[X - Column code].[All]" dimensionUniqueName="[N_02_02_XX_03 - Mitversicherung sowie indirekte wie direkte Beteiligung]" displayFolder="" count="0" unbalanced="0" hidden="1"/>
    <cacheHierarchy uniqueName="[N_02_02_XX_03 - Mitversicherung sowie indirekte wie direkte Beteiligung].[X - Column name]" caption="X - Column name" attribute="1" defaultMemberUniqueName="[N_02_02_XX_03 - Mitversicherung sowie indirekte wie direkte Beteiligung].[X - Column name].[All]" allUniqueName="[N_02_02_XX_03 - Mitversicherung sowie indirekte wie direkte Beteiligung].[X - Column name].[All]" dimensionUniqueName="[N_02_02_XX_03 - Mitversicherung sowie indirekte wie direkte Beteiligung]" displayFolder="" count="0" unbalanced="0" hidden="1"/>
    <cacheHierarchy uniqueName="[N_02_02_XX_03 - Mitversicherung sowie indirekte wie direkte Beteiligung].[Y - Row code]" caption="Y - Row code" attribute="1" defaultMemberUniqueName="[N_02_02_XX_03 - Mitversicherung sowie indirekte wie direkte Beteiligung].[Y - Row code].[All]" allUniqueName="[N_02_02_XX_03 - Mitversicherung sowie indirekte wie direkte Beteiligung].[Y - Row code].[All]" dimensionUniqueName="[N_02_02_XX_03 - Mitversicherung sowie indirekte wie direkte Beteiligung]" displayFolder="" count="0" unbalanced="0" hidden="1"/>
    <cacheHierarchy uniqueName="[N_02_02_XX_03 - Mitversicherung sowie indirekte wie direkte Beteiligung].[Y - Row name]" caption="Y - Row name" attribute="1" defaultMemberUniqueName="[N_02_02_XX_03 - Mitversicherung sowie indirekte wie direkte Beteiligung].[Y - Row name].[All]" allUniqueName="[N_02_02_XX_03 - Mitversicherung sowie indirekte wie direkte Beteiligung].[Y - Row name].[All]" dimensionUniqueName="[N_02_02_XX_03 - Mitversicherung sowie indirekte wie direkte Beteiligung]" displayFolder="" count="0" unbalanced="0" hidden="1"/>
    <cacheHierarchy uniqueName="[N_02_03_XX_01 - Gewinn- und Verlustrechnung - Details nach Deckungsstock in der Lebensversicherung].[CCUBETEMPLATEDIMENSION ID]" caption="CCUBETEMPLATEDIMENSION ID" attribute="1" keyAttribute="1" defaultMemberUniqueName="[N_02_03_XX_01 - Gewinn- und Verlustrechnung - Details nach Deckungsstock in der Lebensversicherung].[CCUBETEMPLATEDIMENSION ID].[All]" allUniqueName="[N_02_03_XX_01 - Gewinn- und Verlustrechnung - Details nach Deckungsstock in der Lebensversicherung].[CCUBETEMPLATEDIMENSION ID].[All]" dimensionUniqueName="[N_02_03_XX_01 - Gewinn- und Verlustrechnung - Details nach Deckungsstock in der Lebensversicherung]" displayFolder="" count="0" unbalanced="0" hidden="1"/>
    <cacheHierarchy uniqueName="[N_02_03_XX_01 - Gewinn- und Verlustrechnung - Details nach Deckungsstock in der Lebensversicherung].[Deckungsstock]" caption="Deckungsstock" attribute="1" defaultMemberUniqueName="[N_02_03_XX_01 - Gewinn- und Verlustrechnung - Details nach Deckungsstock in der Lebensversicherung].[Deckungsstock].[All]" allUniqueName="[N_02_03_XX_01 - Gewinn- und Verlustrechnung - Details nach Deckungsstock in der Lebensversicherung].[Deckungsstock].[All]" dimensionUniqueName="[N_02_03_XX_01 - Gewinn- und Verlustrechnung - Details nach Deckungsstock in der Lebensversicherung]" displayFolder="" count="0" unbalanced="0" hidden="1"/>
    <cacheHierarchy uniqueName="[N_02_03_XX_01 - Gewinn- und Verlustrechnung - Details nach Deckungsstock in der Lebensversicherung].[Meldezweig]" caption="Meldezweig" attribute="1" defaultMemberUniqueName="[N_02_03_XX_01 - Gewinn- und Verlustrechnung - Details nach Deckungsstock in der Lebensversicherung].[Meldezweig].[All]" allUniqueName="[N_02_03_XX_01 - Gewinn- und Verlustrechnung - Details nach Deckungsstock in der Lebensversicherung].[Meldezweig].[All]" dimensionUniqueName="[N_02_03_XX_01 - Gewinn- und Verlustrechnung - Details nach Deckungsstock in der Lebensversicherung]" displayFolder="" count="0" unbalanced="0" hidden="1"/>
    <cacheHierarchy uniqueName="[N_02_03_XX_01 - Gewinn- und Verlustrechnung - Details nach Deckungsstock in der Lebensversicherung].[X - Column code]" caption="X - Column code" attribute="1" defaultMemberUniqueName="[N_02_03_XX_01 - Gewinn- und Verlustrechnung - Details nach Deckungsstock in der Lebensversicherung].[X - Column code].[All]" allUniqueName="[N_02_03_XX_01 - Gewinn- und Verlustrechnung - Details nach Deckungsstock in der Lebensversicherung].[X - Column code].[All]" dimensionUniqueName="[N_02_03_XX_01 - Gewinn- und Verlustrechnung - Details nach Deckungsstock in der Lebensversicherung]" displayFolder="" count="0" unbalanced="0" hidden="1"/>
    <cacheHierarchy uniqueName="[N_02_03_XX_01 - Gewinn- und Verlustrechnung - Details nach Deckungsstock in der Lebensversicherung].[X - Column name]" caption="X - Column name" attribute="1" defaultMemberUniqueName="[N_02_03_XX_01 - Gewinn- und Verlustrechnung - Details nach Deckungsstock in der Lebensversicherung].[X - Column name].[All]" allUniqueName="[N_02_03_XX_01 - Gewinn- und Verlustrechnung - Details nach Deckungsstock in der Lebensversicherung].[X - Column name].[All]" dimensionUniqueName="[N_02_03_XX_01 - Gewinn- und Verlustrechnung - Details nach Deckungsstock in der Lebensversicherung]" displayFolder="" count="0" unbalanced="0" hidden="1"/>
    <cacheHierarchy uniqueName="[N_02_03_XX_01 - Gewinn- und Verlustrechnung - Details nach Deckungsstock in der Lebensversicherung].[Y - Row code]" caption="Y - Row code" attribute="1" defaultMemberUniqueName="[N_02_03_XX_01 - Gewinn- und Verlustrechnung - Details nach Deckungsstock in der Lebensversicherung].[Y - Row code].[All]" allUniqueName="[N_02_03_XX_01 - Gewinn- und Verlustrechnung - Details nach Deckungsstock in der Lebensversicherung].[Y - Row code].[All]" dimensionUniqueName="[N_02_03_XX_01 - Gewinn- und Verlustrechnung - Details nach Deckungsstock in der Lebensversicherung]" displayFolder="" count="0" unbalanced="0" hidden="1"/>
    <cacheHierarchy uniqueName="[N_02_03_XX_01 - Gewinn- und Verlustrechnung - Details nach Deckungsstock in der Lebensversicherung].[Y - Row name]" caption="Y - Row name" attribute="1" defaultMemberUniqueName="[N_02_03_XX_01 - Gewinn- und Verlustrechnung - Details nach Deckungsstock in der Lebensversicherung].[Y - Row name].[All]" allUniqueName="[N_02_03_XX_01 - Gewinn- und Verlustrechnung - Details nach Deckungsstock in der Lebensversicherung].[Y - Row name].[All]" dimensionUniqueName="[N_02_03_XX_01 - Gewinn- und Verlustrechnung - Details nach Deckungsstock in der Lebensversicherung]" displayFolder="" count="0" unbalanced="0" hidden="1"/>
    <cacheHierarchy uniqueName="[N_03_01_XX_01 - Sonstige Informationen].[CCUBETEMPLATEDIMENSION ID]" caption="CCUBETEMPLATEDIMENSION ID" attribute="1" keyAttribute="1" defaultMemberUniqueName="[N_03_01_XX_01 - Sonstige Informationen].[CCUBETEMPLATEDIMENSION ID].[All]" allUniqueName="[N_03_01_XX_01 - Sonstige Informationen].[CCUBETEMPLATEDIMENSION ID].[All]" dimensionUniqueName="[N_03_01_XX_01 - Sonstige Informationen]" displayFolder="" count="0" unbalanced="0" hidden="1"/>
    <cacheHierarchy uniqueName="[N_03_01_XX_01 - Sonstige Informationen].[X - Column code]" caption="X - Column code" attribute="1" defaultMemberUniqueName="[N_03_01_XX_01 - Sonstige Informationen].[X - Column code].[All]" allUniqueName="[N_03_01_XX_01 - Sonstige Informationen].[X - Column code].[All]" dimensionUniqueName="[N_03_01_XX_01 - Sonstige Informationen]" displayFolder="" count="0" unbalanced="0" hidden="1"/>
    <cacheHierarchy uniqueName="[N_03_01_XX_01 - Sonstige Informationen].[X - Column name]" caption="X - Column name" attribute="1" defaultMemberUniqueName="[N_03_01_XX_01 - Sonstige Informationen].[X - Column name].[All]" allUniqueName="[N_03_01_XX_01 - Sonstige Informationen].[X - Column name].[All]" dimensionUniqueName="[N_03_01_XX_01 - Sonstige Informationen]" displayFolder="" count="0" unbalanced="0" hidden="1"/>
    <cacheHierarchy uniqueName="[N_03_01_XX_01 - Sonstige Informationen].[Y - Row code]" caption="Y - Row code" attribute="1" defaultMemberUniqueName="[N_03_01_XX_01 - Sonstige Informationen].[Y - Row code].[All]" allUniqueName="[N_03_01_XX_01 - Sonstige Informationen].[Y - Row code].[All]" dimensionUniqueName="[N_03_01_XX_01 - Sonstige Informationen]" displayFolder="" count="0" unbalanced="0" hidden="1"/>
    <cacheHierarchy uniqueName="[N_03_01_XX_01 - Sonstige Informationen].[Y - Row name]" caption="Y - Row name" attribute="1" defaultMemberUniqueName="[N_03_01_XX_01 - Sonstige Informationen].[Y - Row name].[All]" allUniqueName="[N_03_01_XX_01 - Sonstige Informationen].[Y - Row name].[All]" dimensionUniqueName="[N_03_01_XX_01 - Sonstige Informationen]" displayFolder="" count="0" unbalanced="0" hidden="1"/>
    <cacheHierarchy uniqueName="[N_03_01_XX_02 - Sonstige Informationen].[CCUBETEMPLATEDIMENSION ID]" caption="CCUBETEMPLATEDIMENSION ID" attribute="1" keyAttribute="1" defaultMemberUniqueName="[N_03_01_XX_02 - Sonstige Informationen].[CCUBETEMPLATEDIMENSION ID].[All]" allUniqueName="[N_03_01_XX_02 - Sonstige Informationen].[CCUBETEMPLATEDIMENSION ID].[All]" dimensionUniqueName="[N_03_01_XX_02 - Sonstige Informationen]" displayFolder="" count="0" unbalanced="0" hidden="1"/>
    <cacheHierarchy uniqueName="[N_03_01_XX_02 - Sonstige Informationen].[Deckungsstock]" caption="Deckungsstock" attribute="1" defaultMemberUniqueName="[N_03_01_XX_02 - Sonstige Informationen].[Deckungsstock].[All]" allUniqueName="[N_03_01_XX_02 - Sonstige Informationen].[Deckungsstock].[All]" dimensionUniqueName="[N_03_01_XX_02 - Sonstige Informationen]" displayFolder="" count="0" unbalanced="0" hidden="1"/>
    <cacheHierarchy uniqueName="[N_03_01_XX_02 - Sonstige Informationen].[X - Column code]" caption="X - Column code" attribute="1" defaultMemberUniqueName="[N_03_01_XX_02 - Sonstige Informationen].[X - Column code].[All]" allUniqueName="[N_03_01_XX_02 - Sonstige Informationen].[X - Column code].[All]" dimensionUniqueName="[N_03_01_XX_02 - Sonstige Informationen]" displayFolder="" count="0" unbalanced="0" hidden="1"/>
    <cacheHierarchy uniqueName="[N_03_01_XX_02 - Sonstige Informationen].[X - Column name]" caption="X - Column name" attribute="1" defaultMemberUniqueName="[N_03_01_XX_02 - Sonstige Informationen].[X - Column name].[All]" allUniqueName="[N_03_01_XX_02 - Sonstige Informationen].[X - Column name].[All]" dimensionUniqueName="[N_03_01_XX_02 - Sonstige Informationen]" displayFolder="" count="0" unbalanced="0" hidden="1"/>
    <cacheHierarchy uniqueName="[N_03_01_XX_02 - Sonstige Informationen].[Y - Row code]" caption="Y - Row code" attribute="1" defaultMemberUniqueName="[N_03_01_XX_02 - Sonstige Informationen].[Y - Row code].[All]" allUniqueName="[N_03_01_XX_02 - Sonstige Informationen].[Y - Row code].[All]" dimensionUniqueName="[N_03_01_XX_02 - Sonstige Informationen]" displayFolder="" count="0" unbalanced="0" hidden="1"/>
    <cacheHierarchy uniqueName="[N_03_01_XX_02 - Sonstige Informationen].[Y - Row name]" caption="Y - Row name" attribute="1" defaultMemberUniqueName="[N_03_01_XX_02 - Sonstige Informationen].[Y - Row name].[All]" allUniqueName="[N_03_01_XX_02 - Sonstige Informationen].[Y - Row name].[All]" dimensionUniqueName="[N_03_01_XX_02 - Sonstige Informationen]" displayFolder="" count="0" unbalanced="0" hidden="1"/>
    <cacheHierarchy uniqueName="[N_03_01_XX_03 - Sonstige Informationen].[Bilanzabteilung]" caption="Bilanzabteilung" attribute="1" defaultMemberUniqueName="[N_03_01_XX_03 - Sonstige Informationen].[Bilanzabteilung].[All]" allUniqueName="[N_03_01_XX_03 - Sonstige Informationen].[Bilanzabteilung].[All]" dimensionUniqueName="[N_03_01_XX_03 - Sonstige Informationen]" displayFolder="" count="0" unbalanced="0" hidden="1"/>
    <cacheHierarchy uniqueName="[N_03_01_XX_03 - Sonstige Informationen].[CCUBETEMPLATEDIMENSION ID]" caption="CCUBETEMPLATEDIMENSION ID" attribute="1" keyAttribute="1" defaultMemberUniqueName="[N_03_01_XX_03 - Sonstige Informationen].[CCUBETEMPLATEDIMENSION ID].[All]" allUniqueName="[N_03_01_XX_03 - Sonstige Informationen].[CCUBETEMPLATEDIMENSION ID].[All]" dimensionUniqueName="[N_03_01_XX_03 - Sonstige Informationen]" displayFolder="" count="0" unbalanced="0" hidden="1"/>
    <cacheHierarchy uniqueName="[N_03_01_XX_03 - Sonstige Informationen].[X - Column code]" caption="X - Column code" attribute="1" defaultMemberUniqueName="[N_03_01_XX_03 - Sonstige Informationen].[X - Column code].[All]" allUniqueName="[N_03_01_XX_03 - Sonstige Informationen].[X - Column code].[All]" dimensionUniqueName="[N_03_01_XX_03 - Sonstige Informationen]" displayFolder="" count="0" unbalanced="0" hidden="1"/>
    <cacheHierarchy uniqueName="[N_03_01_XX_03 - Sonstige Informationen].[X - Column name]" caption="X - Column name" attribute="1" defaultMemberUniqueName="[N_03_01_XX_03 - Sonstige Informationen].[X - Column name].[All]" allUniqueName="[N_03_01_XX_03 - Sonstige Informationen].[X - Column name].[All]" dimensionUniqueName="[N_03_01_XX_03 - Sonstige Informationen]" displayFolder="" count="0" unbalanced="0" hidden="1"/>
    <cacheHierarchy uniqueName="[N_03_01_XX_03 - Sonstige Informationen].[Y - Row code]" caption="Y - Row code" attribute="1" defaultMemberUniqueName="[N_03_01_XX_03 - Sonstige Informationen].[Y - Row code].[All]" allUniqueName="[N_03_01_XX_03 - Sonstige Informationen].[Y - Row code].[All]" dimensionUniqueName="[N_03_01_XX_03 - Sonstige Informationen]" displayFolder="" count="0" unbalanced="0" hidden="1"/>
    <cacheHierarchy uniqueName="[N_03_01_XX_03 - Sonstige Informationen].[Y - Row name]" caption="Y - Row name" attribute="1" defaultMemberUniqueName="[N_03_01_XX_03 - Sonstige Informationen].[Y - Row name].[All]" allUniqueName="[N_03_01_XX_03 - Sonstige Informationen].[Y - Row name].[All]" dimensionUniqueName="[N_03_01_XX_03 - Sonstige Informationen]" displayFolder="" count="0" unbalanced="0" hidden="1"/>
    <cacheHierarchy uniqueName="[N_10_03 - OECD].[CCUBETEMPLATEDIMENSION ID]" caption="CCUBETEMPLATEDIMENSION ID" attribute="1" keyAttribute="1" defaultMemberUniqueName="[N_10_03 - OECD].[CCUBETEMPLATEDIMENSION ID].[All]" allUniqueName="[N_10_03 - OECD].[CCUBETEMPLATEDIMENSION ID].[All]" dimensionUniqueName="[N_10_03 - OECD]" displayFolder="" count="0" unbalanced="0" hidden="1"/>
    <cacheHierarchy uniqueName="[N_10_03 - OECD].[X - Column code]" caption="X - Column code" attribute="1" defaultMemberUniqueName="[N_10_03 - OECD].[X - Column code].[All]" allUniqueName="[N_10_03 - OECD].[X - Column code].[All]" dimensionUniqueName="[N_10_03 - OECD]" displayFolder="" count="0" unbalanced="0" hidden="1"/>
    <cacheHierarchy uniqueName="[N_10_03 - OECD].[X - Column name]" caption="X - Column name" attribute="1" defaultMemberUniqueName="[N_10_03 - OECD].[X - Column name].[All]" allUniqueName="[N_10_03 - OECD].[X - Column name].[All]" dimensionUniqueName="[N_10_03 - OECD]" displayFolder="" count="0" unbalanced="0" hidden="1"/>
    <cacheHierarchy uniqueName="[N_10_03 - OECD].[Y - Row code]" caption="Y - Row code" attribute="1" defaultMemberUniqueName="[N_10_03 - OECD].[Y - Row code].[All]" allUniqueName="[N_10_03 - OECD].[Y - Row code].[All]" dimensionUniqueName="[N_10_03 - OECD]" displayFolder="" count="0" unbalanced="0" hidden="1"/>
    <cacheHierarchy uniqueName="[N_10_03 - OECD].[Y - Row name]" caption="Y - Row name" attribute="1" defaultMemberUniqueName="[N_10_03 - OECD].[Y - Row name].[All]" allUniqueName="[N_10_03 - OECD].[Y - Row name].[All]" dimensionUniqueName="[N_10_03 - OECD]" displayFolder="" count="0" unbalanced="0" hidden="1"/>
    <cacheHierarchy uniqueName="[S_01_01 - Content of the submission].[CCUBETEMPLATEDIMENSION ID]" caption="CCUBETEMPLATEDIMENSION ID" attribute="1" keyAttribute="1" defaultMemberUniqueName="[S_01_01 - Content of the submission].[CCUBETEMPLATEDIMENSION ID].[All]" allUniqueName="[S_01_01 - Content of the submission].[CCUBETEMPLATEDIMENSION ID].[All]" dimensionUniqueName="[S_01_01 - Content of the submission]" displayFolder="" count="0" unbalanced="0" hidden="1"/>
    <cacheHierarchy uniqueName="[S_01_02 - Basic information - General].[CCUBETEMPLATEDIMENSION ID]" caption="CCUBETEMPLATEDIMENSION ID" attribute="1" keyAttribute="1" defaultMemberUniqueName="[S_01_02 - Basic information - General].[CCUBETEMPLATEDIMENSION ID].[All]" allUniqueName="[S_01_02 - Basic information - General].[CCUBETEMPLATEDIMENSION ID].[All]" dimensionUniqueName="[S_01_02 - Basic information - General]" displayFolder="" count="0" unbalanced="0" hidden="1"/>
    <cacheHierarchy uniqueName="[S_02_01 - Balance sheet].[CCUBETEMPLATEDIMENSION ID]" caption="CCUBETEMPLATEDIMENSION ID" attribute="1" keyAttribute="1" defaultMemberUniqueName="[S_02_01 - Balance sheet].[CCUBETEMPLATEDIMENSION ID].[All]" allUniqueName="[S_02_01 - Balance sheet].[CCUBETEMPLATEDIMENSION ID].[All]" dimensionUniqueName="[S_02_01 - Balance sheet]" displayFolder="" count="0" unbalanced="0" hidden="1"/>
    <cacheHierarchy uniqueName="[S_02_02_XX_01 - Assets and liabilities by currency].[CCUBETEMPLATEDIMENSION ID]" caption="CCUBETEMPLATEDIMENSION ID" attribute="1" keyAttribute="1" defaultMemberUniqueName="[S_02_02_XX_01 - Assets and liabilities by currency].[CCUBETEMPLATEDIMENSION ID].[All]" allUniqueName="[S_02_02_XX_01 - Assets and liabilities by currency].[CCUBETEMPLATEDIMENSION ID].[All]" dimensionUniqueName="[S_02_02_XX_01 - Assets and liabilities by currency]" displayFolder="" count="0" unbalanced="0" hidden="1"/>
    <cacheHierarchy uniqueName="[S_02_02_XX_02 - Assets and liabilities by currency].[CCUBETEMPLATEDIMENSION ID]" caption="CCUBETEMPLATEDIMENSION ID" attribute="1" keyAttribute="1" defaultMemberUniqueName="[S_02_02_XX_02 - Assets and liabilities by currency].[CCUBETEMPLATEDIMENSION ID].[All]" allUniqueName="[S_02_02_XX_02 - Assets and liabilities by currency].[CCUBETEMPLATEDIMENSION ID].[All]" dimensionUniqueName="[S_02_02_XX_02 - Assets and liabilities by currency]" displayFolder="" count="0" unbalanced="0" hidden="1"/>
    <cacheHierarchy uniqueName="[S_03_01 - Off-balance sheet items - General].[CCUBETEMPLATEDIMENSION ID]" caption="CCUBETEMPLATEDIMENSION ID" attribute="1" keyAttribute="1" defaultMemberUniqueName="[S_03_01 - Off-balance sheet items - General].[CCUBETEMPLATEDIMENSION ID].[All]" allUniqueName="[S_03_01 - Off-balance sheet items - General].[CCUBETEMPLATEDIMENSION ID].[All]" dimensionUniqueName="[S_03_01 - Off-balance sheet items - General]" displayFolder="" count="0" unbalanced="0" hidden="1"/>
    <cacheHierarchy uniqueName="[S_03_02 - Off-balance sheet items - List of unlimited guarantees received by the undertaking].[CCUBEFACTS S0302 ID]" caption="CCUBEFACTS S0302 ID" attribute="1" keyAttribute="1" defaultMemberUniqueName="[S_03_02 - Off-balance sheet items - List of unlimited guarantees received by the undertaking].[CCUBEFACTS S0302 ID].[All]" allUniqueName="[S_03_02 - Off-balance sheet items - List of unlimited guarantees received by the undertaking].[CCUBEFACTS S0302 ID].[All]" dimensionUniqueName="[S_03_02 - Off-balance sheet items - List of unlimited guarantees received by the undertaking]" displayFolder="" count="0" unbalanced="0" hidden="1"/>
    <cacheHierarchy uniqueName="[S_03_03 - Off-balance sheet items - List of unlimited guarantees provided by the undertaking].[CCUBEFACTS S0303 ID]" caption="CCUBEFACTS S0303 ID" attribute="1" keyAttribute="1" defaultMemberUniqueName="[S_03_03 - Off-balance sheet items - List of unlimited guarantees provided by the undertaking].[CCUBEFACTS S0303 ID].[All]" allUniqueName="[S_03_03 - Off-balance sheet items - List of unlimited guarantees provided by the undertaking].[CCUBEFACTS S0303 ID].[All]" dimensionUniqueName="[S_03_03 - Off-balance sheet items - List of unlimited guarantees provided by the undertaking]" displayFolder="" count="0" unbalanced="0" hidden="1"/>
    <cacheHierarchy uniqueName="[S_04_01_XX_01 - Activity by country].[CCUBETEMPLATEDIMENSION ID]" caption="CCUBETEMPLATEDIMENSION ID" attribute="1" keyAttribute="1" defaultMemberUniqueName="[S_04_01_XX_01 - Activity by country].[CCUBETEMPLATEDIMENSION ID].[All]" allUniqueName="[S_04_01_XX_01 - Activity by country].[CCUBETEMPLATEDIMENSION ID].[All]" dimensionUniqueName="[S_04_01_XX_01 - Activity by country]" displayFolder="" count="0" unbalanced="0" hidden="1"/>
    <cacheHierarchy uniqueName="[S_04_01_XX_02-03 - Activity by country].[CCUBETEMPLATEDIMENSION ID]" caption="CCUBETEMPLATEDIMENSION ID" attribute="1" keyAttribute="1" defaultMemberUniqueName="[S_04_01_XX_02-03 - Activity by country].[CCUBETEMPLATEDIMENSION ID].[All]" allUniqueName="[S_04_01_XX_02-03 - Activity by country].[CCUBETEMPLATEDIMENSION ID].[All]" dimensionUniqueName="[S_04_01_XX_02-03 - Activity by country]" displayFolder="" count="0" unbalanced="0" hidden="1"/>
    <cacheHierarchy uniqueName="[S_04_01_XX_04 - Activity by country].[CCUBETEMPLATEDIMENSION ID]" caption="CCUBETEMPLATEDIMENSION ID" attribute="1" keyAttribute="1" defaultMemberUniqueName="[S_04_01_XX_04 - Activity by country].[CCUBETEMPLATEDIMENSION ID].[All]" allUniqueName="[S_04_01_XX_04 - Activity by country].[CCUBETEMPLATEDIMENSION ID].[All]" dimensionUniqueName="[S_04_01_XX_04 - Activity by country]" displayFolder="" count="0" unbalanced="0" hidden="1"/>
    <cacheHierarchy uniqueName="[S_04_02_XX_01 - Information on class 10 in Part A of Annex I of Solvency II Directive].[CCUBETEMPLATEDIMENSION ID]" caption="CCUBETEMPLATEDIMENSION ID" attribute="1" keyAttribute="1" defaultMemberUniqueName="[S_04_02_XX_01 - Information on class 10 in Part A of Annex I of Solvency II Directive].[CCUBETEMPLATEDIMENSION ID].[All]" allUniqueName="[S_04_02_XX_01 - Information on class 10 in Part A of Annex I of Solvency II Directive].[CCUBETEMPLATEDIMENSION ID].[All]" dimensionUniqueName="[S_04_02_XX_01 - Information on class 10 in Part A of Annex I of Solvency II Directive]" displayFolder="" count="0" unbalanced="0" hidden="1"/>
    <cacheHierarchy uniqueName="[S_04_02_XX_02 - Information on class 10 in Part A of Annex I of Solvency II Directive].[CCUBETEMPLATEDIMENSION ID]" caption="CCUBETEMPLATEDIMENSION ID" attribute="1" keyAttribute="1" defaultMemberUniqueName="[S_04_02_XX_02 - Information on class 10 in Part A of Annex I of Solvency II Directive].[CCUBETEMPLATEDIMENSION ID].[All]" allUniqueName="[S_04_02_XX_02 - Information on class 10 in Part A of Annex I of Solvency II Directive].[CCUBETEMPLATEDIMENSION ID].[All]" dimensionUniqueName="[S_04_02_XX_02 - Information on class 10 in Part A of Annex I of Solvency II Directive]" displayFolder="" count="0" unbalanced="0" hidden="1"/>
    <cacheHierarchy uniqueName="[S_05_01 - Premiums and claims and expenses by line of business].[CCUBETEMPLATEDIMENSION ID]" caption="CCUBETEMPLATEDIMENSION ID" attribute="1" keyAttribute="1" defaultMemberUniqueName="[S_05_01 - Premiums and claims and expenses by line of business].[CCUBETEMPLATEDIMENSION ID].[All]" allUniqueName="[S_05_01 - Premiums and claims and expenses by line of business].[CCUBETEMPLATEDIMENSION ID].[All]" dimensionUniqueName="[S_05_01 - Premiums and claims and expenses by line of business]" displayFolder="" count="0" unbalanced="0" hidden="1"/>
    <cacheHierarchy uniqueName="[S_05_02_XX_01-03-04-06 - Premiums and claims and expenses by country].[CCUBETEMPLATEDIMENSION ID]" caption="CCUBETEMPLATEDIMENSION ID" attribute="1" keyAttribute="1" defaultMemberUniqueName="[S_05_02_XX_01-03-04-06 - Premiums and claims and expenses by country].[CCUBETEMPLATEDIMENSION ID].[All]" allUniqueName="[S_05_02_XX_01-03-04-06 - Premiums and claims and expenses by country].[CCUBETEMPLATEDIMENSION ID].[All]" dimensionUniqueName="[S_05_02_XX_01-03-04-06 - Premiums and claims and expenses by country]" displayFolder="" count="0" unbalanced="0" hidden="1"/>
    <cacheHierarchy uniqueName="[S_05_02_XX_02-05 - Premiums and claims and expenses by country].[CCUBETEMPLATEDIMENSION ID]" caption="CCUBETEMPLATEDIMENSION ID" attribute="1" keyAttribute="1" defaultMemberUniqueName="[S_05_02_XX_02-05 - Premiums and claims and expenses by country].[CCUBETEMPLATEDIMENSION ID].[All]" allUniqueName="[S_05_02_XX_02-05 - Premiums and claims and expenses by country].[CCUBETEMPLATEDIMENSION ID].[All]" dimensionUniqueName="[S_05_02_XX_02-05 - Premiums and claims and expenses by country]" displayFolder="" count="0" unbalanced="0" hidden="1"/>
    <cacheHierarchy uniqueName="[S_06_01 - Summary of assets].[CCUBETEMPLATEDIMENSION ID]" caption="CCUBETEMPLATEDIMENSION ID" attribute="1" keyAttribute="1" defaultMemberUniqueName="[S_06_01 - Summary of assets].[CCUBETEMPLATEDIMENSION ID].[All]" allUniqueName="[S_06_01 - Summary of assets].[CCUBETEMPLATEDIMENSION ID].[All]" dimensionUniqueName="[S_06_01 - Summary of assets]" displayFolder="" count="0" unbalanced="0" hidden="1"/>
    <cacheHierarchy uniqueName="[S_06_02 - List of assets].[CCUBEFACTS S0602 ID]" caption="CCUBEFACTS S0602 ID" attribute="1" keyAttribute="1" defaultMemberUniqueName="[S_06_02 - List of assets].[CCUBEFACTS S0602 ID].[All]" allUniqueName="[S_06_02 - List of assets].[CCUBEFACTS S0602 ID].[All]" dimensionUniqueName="[S_06_02 - List of assets]" displayFolder="" count="0" unbalanced="0" hidden="1"/>
    <cacheHierarchy uniqueName="[S_06_03 - Collective investment undertakings - look-through approach].[CCUBEFACTS S0603 ID]" caption="CCUBEFACTS S0603 ID" attribute="1" keyAttribute="1" defaultMemberUniqueName="[S_06_03 - Collective investment undertakings - look-through approach].[CCUBEFACTS S0603 ID].[All]" allUniqueName="[S_06_03 - Collective investment undertakings - look-through approach].[CCUBEFACTS S0603 ID].[All]" dimensionUniqueName="[S_06_03 - Collective investment undertakings - look-through approach]" displayFolder="" count="0" unbalanced="0" hidden="1"/>
    <cacheHierarchy uniqueName="[S_07_01 - Structured products].[CCUBEFACTS S0701 ID]" caption="CCUBEFACTS S0701 ID" attribute="1" keyAttribute="1" defaultMemberUniqueName="[S_07_01 - Structured products].[CCUBEFACTS S0701 ID].[All]" allUniqueName="[S_07_01 - Structured products].[CCUBEFACTS S0701 ID].[All]" dimensionUniqueName="[S_07_01 - Structured products]" displayFolder="" count="0" unbalanced="0" hidden="1"/>
    <cacheHierarchy uniqueName="[S_08_01 - Open derivatives].[CCUBEFACTS S0801 ID]" caption="CCUBEFACTS S0801 ID" attribute="1" keyAttribute="1" defaultMemberUniqueName="[S_08_01 - Open derivatives].[CCUBEFACTS S0801 ID].[All]" allUniqueName="[S_08_01 - Open derivatives].[CCUBEFACTS S0801 ID].[All]" dimensionUniqueName="[S_08_01 - Open derivatives]" displayFolder="" count="0" unbalanced="0" hidden="1"/>
    <cacheHierarchy uniqueName="[S_08_02 - Derivatives transactions].[CCUBEFACTS S0802 ID]" caption="CCUBEFACTS S0802 ID" attribute="1" keyAttribute="1" defaultMemberUniqueName="[S_08_02 - Derivatives transactions].[CCUBEFACTS S0802 ID].[All]" allUniqueName="[S_08_02 - Derivatives transactions].[CCUBEFACTS S0802 ID].[All]" dimensionUniqueName="[S_08_02 - Derivatives transactions]" displayFolder="" count="0" unbalanced="0" hidden="1"/>
    <cacheHierarchy uniqueName="[S_09_01 - Income gains and losses in the period].[CCUBEFACTS S0901 ID]" caption="CCUBEFACTS S0901 ID" attribute="1" keyAttribute="1" defaultMemberUniqueName="[S_09_01 - Income gains and losses in the period].[CCUBEFACTS S0901 ID].[All]" allUniqueName="[S_09_01 - Income gains and losses in the period].[CCUBEFACTS S0901 ID].[All]" dimensionUniqueName="[S_09_01 - Income gains and losses in the period]" displayFolder="" count="0" unbalanced="0" hidden="1"/>
    <cacheHierarchy uniqueName="[S_10_01 - Securities lending and repos].[CCUBEFACTS S1001 ID]" caption="CCUBEFACTS S1001 ID" attribute="1" keyAttribute="1" defaultMemberUniqueName="[S_10_01 - Securities lending and repos].[CCUBEFACTS S1001 ID].[All]" allUniqueName="[S_10_01 - Securities lending and repos].[CCUBEFACTS S1001 ID].[All]" dimensionUniqueName="[S_10_01 - Securities lending and repos]" displayFolder="" count="0" unbalanced="0" hidden="1"/>
    <cacheHierarchy uniqueName="[S_11_01 - Assets held as collateral].[CCUBEFACTS S1101 ID]" caption="CCUBEFACTS S1101 ID" attribute="1" keyAttribute="1" defaultMemberUniqueName="[S_11_01 - Assets held as collateral].[CCUBEFACTS S1101 ID].[All]" allUniqueName="[S_11_01 - Assets held as collateral].[CCUBEFACTS S1101 ID].[All]" dimensionUniqueName="[S_11_01 - Assets held as collateral]" displayFolder="" count="0" unbalanced="0" hidden="1"/>
    <cacheHierarchy uniqueName="[S_12_01 - Life and health SLT technical provisions].[CCUBETEMPLATEDIMENSION ID]" caption="CCUBETEMPLATEDIMENSION ID" attribute="1" keyAttribute="1" defaultMemberUniqueName="[S_12_01 - Life and health SLT technical provisions].[CCUBETEMPLATEDIMENSION ID].[All]" allUniqueName="[S_12_01 - Life and health SLT technical provisions].[CCUBETEMPLATEDIMENSION ID].[All]" dimensionUniqueName="[S_12_01 - Life and health SLT technical provisions]" displayFolder="" count="0" unbalanced="0" hidden="1"/>
    <cacheHierarchy uniqueName="[S_12_02_XX_01 - Life and health SLT technical provisions - by country].[CCUBETEMPLATEDIMENSION ID]" caption="CCUBETEMPLATEDIMENSION ID" attribute="1" keyAttribute="1" defaultMemberUniqueName="[S_12_02_XX_01 - Life and health SLT technical provisions - by country].[CCUBETEMPLATEDIMENSION ID].[All]" allUniqueName="[S_12_02_XX_01 - Life and health SLT technical provisions - by country].[CCUBETEMPLATEDIMENSION ID].[All]" dimensionUniqueName="[S_12_02_XX_01 - Life and health SLT technical provisions - by country]" displayFolder="" count="0" unbalanced="0" hidden="1"/>
    <cacheHierarchy uniqueName="[S_12_02_XX_02 - Life and health SLT technical provisions - by country].[CCUBETEMPLATEDIMENSION ID]" caption="CCUBETEMPLATEDIMENSION ID" attribute="1" keyAttribute="1" defaultMemberUniqueName="[S_12_02_XX_02 - Life and health SLT technical provisions - by country].[CCUBETEMPLATEDIMENSION ID].[All]" allUniqueName="[S_12_02_XX_02 - Life and health SLT technical provisions - by country].[CCUBETEMPLATEDIMENSION ID].[All]" dimensionUniqueName="[S_12_02_XX_02 - Life and health SLT technical provisions - by country]" displayFolder="" count="0" unbalanced="0" hidden="1"/>
    <cacheHierarchy uniqueName="[S_13_01 - Projection of future gross cash flows - Life].[CCUBETEMPLATEDIMENSION ID]" caption="CCUBETEMPLATEDIMENSION ID" attribute="1" keyAttribute="1" defaultMemberUniqueName="[S_13_01 - Projection of future gross cash flows - Life].[CCUBETEMPLATEDIMENSION ID].[All]" allUniqueName="[S_13_01 - Projection of future gross cash flows - Life].[CCUBETEMPLATEDIMENSION ID].[All]" dimensionUniqueName="[S_13_01 - Projection of future gross cash flows - Life]" displayFolder="" count="0" unbalanced="0" hidden="1"/>
    <cacheHierarchy uniqueName="[S_14_01_XX_01-02-04 - Life obligations analysis].[CCUBEFACTS S1401XX010204 ID]" caption="CCUBEFACTS S1401XX010204 ID" attribute="1" keyAttribute="1" defaultMemberUniqueName="[S_14_01_XX_01-02-04 - Life obligations analysis].[CCUBEFACTS S1401XX010204 ID].[All]" allUniqueName="[S_14_01_XX_01-02-04 - Life obligations analysis].[CCUBEFACTS S1401XX010204 ID].[All]" dimensionUniqueName="[S_14_01_XX_01-02-04 - Life obligations analysis]" displayFolder="" count="0" unbalanced="0" hidden="1"/>
    <cacheHierarchy uniqueName="[S_14_01_XX_03 - Life obligations analysis].[CCUBEFACTS S1401XX03 ID]" caption="CCUBEFACTS S1401XX03 ID" attribute="1" keyAttribute="1" defaultMemberUniqueName="[S_14_01_XX_03 - Life obligations analysis].[CCUBEFACTS S1401XX03 ID].[All]" allUniqueName="[S_14_01_XX_03 - Life obligations analysis].[CCUBEFACTS S1401XX03 ID].[All]" dimensionUniqueName="[S_14_01_XX_03 - Life obligations analysis]" displayFolder="" count="0" unbalanced="0" hidden="1"/>
    <cacheHierarchy uniqueName="[S_15_01 - Description of the guarantees of variable annuities].[CCUBEFACTS S1501 ID]" caption="CCUBEFACTS S1501 ID" attribute="1" keyAttribute="1" defaultMemberUniqueName="[S_15_01 - Description of the guarantees of variable annuities].[CCUBEFACTS S1501 ID].[All]" allUniqueName="[S_15_01 - Description of the guarantees of variable annuities].[CCUBEFACTS S1501 ID].[All]" dimensionUniqueName="[S_15_01 - Description of the guarantees of variable annuities]" displayFolder="" count="0" unbalanced="0" hidden="1"/>
    <cacheHierarchy uniqueName="[S_15_02 - Hedging of guarantees of variable annuities].[CCUBEFACTS S1502 ID]" caption="CCUBEFACTS S1502 ID" attribute="1" keyAttribute="1" defaultMemberUniqueName="[S_15_02 - Hedging of guarantees of variable annuities].[CCUBEFACTS S1502 ID].[All]" allUniqueName="[S_15_02 - Hedging of guarantees of variable annuities].[CCUBEFACTS S1502 ID].[All]" dimensionUniqueName="[S_15_02 - Hedging of guarantees of variable annuities]" displayFolder="" count="0" unbalanced="0" hidden="1"/>
    <cacheHierarchy uniqueName="[S_16_01_XX_01 - Information on annuities stemming from non-life insurance obligations].[CCUBETEMPLATEDIMENSION ID]" caption="CCUBETEMPLATEDIMENSION ID" attribute="1" keyAttribute="1" defaultMemberUniqueName="[S_16_01_XX_01 - Information on annuities stemming from non-life insurance obligations].[CCUBETEMPLATEDIMENSION ID].[All]" allUniqueName="[S_16_01_XX_01 - Information on annuities stemming from non-life insurance obligations].[CCUBETEMPLATEDIMENSION ID].[All]" dimensionUniqueName="[S_16_01_XX_01 - Information on annuities stemming from non-life insurance obligations]" displayFolder="" count="0" unbalanced="0" hidden="1"/>
    <cacheHierarchy uniqueName="[S_16_01_XX_02 - Information on annuities stemming from non-life insurance obligations].[CCUBETEMPLATEDIMENSION ID]" caption="CCUBETEMPLATEDIMENSION ID" attribute="1" keyAttribute="1" defaultMemberUniqueName="[S_16_01_XX_02 - Information on annuities stemming from non-life insurance obligations].[CCUBETEMPLATEDIMENSION ID].[All]" allUniqueName="[S_16_01_XX_02 - Information on annuities stemming from non-life insurance obligations].[CCUBETEMPLATEDIMENSION ID].[All]" dimensionUniqueName="[S_16_01_XX_02 - Information on annuities stemming from non-life insurance obligations]" displayFolder="" count="0" unbalanced="0" hidden="1"/>
    <cacheHierarchy uniqueName="[S_17_01 - Non-life technical provisions].[CCUBETEMPLATEDIMENSION ID]" caption="CCUBETEMPLATEDIMENSION ID" attribute="1" keyAttribute="1" defaultMemberUniqueName="[S_17_01 - Non-life technical provisions].[CCUBETEMPLATEDIMENSION ID].[All]" allUniqueName="[S_17_01 - Non-life technical provisions].[CCUBETEMPLATEDIMENSION ID].[All]" dimensionUniqueName="[S_17_01 - Non-life technical provisions]" displayFolder="" count="0" unbalanced="0" hidden="1"/>
    <cacheHierarchy uniqueName="[S_17_02_XX_01 - Non-life technical provisions - by country].[CCUBETEMPLATEDIMENSION ID]" caption="CCUBETEMPLATEDIMENSION ID" attribute="1" keyAttribute="1" defaultMemberUniqueName="[S_17_02_XX_01 - Non-life technical provisions - by country].[CCUBETEMPLATEDIMENSION ID].[All]" allUniqueName="[S_17_02_XX_01 - Non-life technical provisions - by country].[CCUBETEMPLATEDIMENSION ID].[All]" dimensionUniqueName="[S_17_02_XX_01 - Non-life technical provisions - by country]" displayFolder="" count="0" unbalanced="0" hidden="1"/>
    <cacheHierarchy uniqueName="[S_17_02_XX_02 - Non-life technical provisions - by country].[CCUBETEMPLATEDIMENSION ID]" caption="CCUBETEMPLATEDIMENSION ID" attribute="1" keyAttribute="1" defaultMemberUniqueName="[S_17_02_XX_02 - Non-life technical provisions - by country].[CCUBETEMPLATEDIMENSION ID].[All]" allUniqueName="[S_17_02_XX_02 - Non-life technical provisions - by country].[CCUBETEMPLATEDIMENSION ID].[All]" dimensionUniqueName="[S_17_02_XX_02 - Non-life technical provisions - by country]" displayFolder="" count="0" unbalanced="0" hidden="1"/>
    <cacheHierarchy uniqueName="[S_18_01 - Projection of future cash flows - Non-life].[CCUBETEMPLATEDIMENSION ID]" caption="CCUBETEMPLATEDIMENSION ID" attribute="1" keyAttribute="1" defaultMemberUniqueName="[S_18_01 - Projection of future cash flows - Non-life].[CCUBETEMPLATEDIMENSION ID].[All]" allUniqueName="[S_18_01 - Projection of future cash flows - Non-life].[CCUBETEMPLATEDIMENSION ID].[All]" dimensionUniqueName="[S_18_01 - Projection of future cash flows - Non-life]" displayFolder="" count="0" unbalanced="0" hidden="1"/>
    <cacheHierarchy uniqueName="[S_19_01_XX_01_TO_18 - Non-life insurance claims].[CCUBETEMPLATEDIMENSION ID]" caption="CCUBETEMPLATEDIMENSION ID" attribute="1" keyAttribute="1" defaultMemberUniqueName="[S_19_01_XX_01_TO_18 - Non-life insurance claims].[CCUBETEMPLATEDIMENSION ID].[All]" allUniqueName="[S_19_01_XX_01_TO_18 - Non-life insurance claims].[CCUBETEMPLATEDIMENSION ID].[All]" dimensionUniqueName="[S_19_01_XX_01_TO_18 - Non-life insurance claims]" displayFolder="" count="0" unbalanced="0" hidden="1"/>
    <cacheHierarchy uniqueName="[S_19_01_XX_19-20-21 - Non-life insurance claims].[CCUBETEMPLATEDIMENSION ID]" caption="CCUBETEMPLATEDIMENSION ID" attribute="1" keyAttribute="1" defaultMemberUniqueName="[S_19_01_XX_19-20-21 - Non-life insurance claims].[CCUBETEMPLATEDIMENSION ID].[All]" allUniqueName="[S_19_01_XX_19-20-21 - Non-life insurance claims].[CCUBETEMPLATEDIMENSION ID].[All]" dimensionUniqueName="[S_19_01_XX_19-20-21 - Non-life insurance claims]" displayFolder="" count="0" unbalanced="0" hidden="1"/>
    <cacheHierarchy uniqueName="[S_20_01 - Development of the distribution of the claims incurred].[CCUBETEMPLATEDIMENSION ID]" caption="CCUBETEMPLATEDIMENSION ID" attribute="1" keyAttribute="1" defaultMemberUniqueName="[S_20_01 - Development of the distribution of the claims incurred].[CCUBETEMPLATEDIMENSION ID].[All]" allUniqueName="[S_20_01 - Development of the distribution of the claims incurred].[CCUBETEMPLATEDIMENSION ID].[All]" dimensionUniqueName="[S_20_01 - Development of the distribution of the claims incurred]" displayFolder="" count="0" unbalanced="0" hidden="1"/>
    <cacheHierarchy uniqueName="[S_21_01 - Loss distribution risk profile].[CCUBETEMPLATEDIMENSION ID]" caption="CCUBETEMPLATEDIMENSION ID" attribute="1" keyAttribute="1" defaultMemberUniqueName="[S_21_01 - Loss distribution risk profile].[CCUBETEMPLATEDIMENSION ID].[All]" allUniqueName="[S_21_01 - Loss distribution risk profile].[CCUBETEMPLATEDIMENSION ID].[All]" dimensionUniqueName="[S_21_01 - Loss distribution risk profile]" displayFolder="" count="0" unbalanced="0" hidden="1"/>
    <cacheHierarchy uniqueName="[S_21_02 - Underwriting risks non-life].[CCUBEFACTS S2102 ID]" caption="CCUBEFACTS S2102 ID" attribute="1" keyAttribute="1" defaultMemberUniqueName="[S_21_02 - Underwriting risks non-life].[CCUBEFACTS S2102 ID].[All]" allUniqueName="[S_21_02 - Underwriting risks non-life].[CCUBEFACTS S2102 ID].[All]" dimensionUniqueName="[S_21_02 - Underwriting risks non-life]" displayFolder="" count="0" unbalanced="0" hidden="1"/>
    <cacheHierarchy uniqueName="[S_21_03 - Non-life distribution of underwriting risks - by sum insured].[CCUBETEMPLATEDIMENSION ID]" caption="CCUBETEMPLATEDIMENSION ID" attribute="1" keyAttribute="1" defaultMemberUniqueName="[S_21_03 - Non-life distribution of underwriting risks - by sum insured].[CCUBETEMPLATEDIMENSION ID].[All]" allUniqueName="[S_21_03 - Non-life distribution of underwriting risks - by sum insured].[CCUBETEMPLATEDIMENSION ID].[All]" dimensionUniqueName="[S_21_03 - Non-life distribution of underwriting risks - by sum insured]" displayFolder="" count="0" unbalanced="0" hidden="1"/>
    <cacheHierarchy uniqueName="[S_22_01 - Impact of long term guarantees measures and transitionals].[CCUBETEMPLATEDIMENSION ID]" caption="CCUBETEMPLATEDIMENSION ID" attribute="1" keyAttribute="1" defaultMemberUniqueName="[S_22_01 - Impact of long term guarantees measures and transitionals].[CCUBETEMPLATEDIMENSION ID].[All]" allUniqueName="[S_22_01 - Impact of long term guarantees measures and transitionals].[CCUBETEMPLATEDIMENSION ID].[All]" dimensionUniqueName="[S_22_01 - Impact of long term guarantees measures and transitionals]" displayFolder="" count="0" unbalanced="0" hidden="1"/>
    <cacheHierarchy uniqueName="[S_22_04 - Information on the transitional on interest rates calculation].[CCUBETEMPLATEDIMENSION ID]" caption="CCUBETEMPLATEDIMENSION ID" attribute="1" keyAttribute="1" defaultMemberUniqueName="[S_22_04 - Information on the transitional on interest rates calculation].[CCUBETEMPLATEDIMENSION ID].[All]" allUniqueName="[S_22_04 - Information on the transitional on interest rates calculation].[CCUBETEMPLATEDIMENSION ID].[All]" dimensionUniqueName="[S_22_04 - Information on the transitional on interest rates calculation]" displayFolder="" count="0" unbalanced="0" hidden="1"/>
    <cacheHierarchy uniqueName="[S_22_05 - Overall calculation of the transitional on technical provisions].[CCUBETEMPLATEDIMENSION ID]" caption="CCUBETEMPLATEDIMENSION ID" attribute="1" keyAttribute="1" defaultMemberUniqueName="[S_22_05 - Overall calculation of the transitional on technical provisions].[CCUBETEMPLATEDIMENSION ID].[All]" allUniqueName="[S_22_05 - Overall calculation of the transitional on technical provisions].[CCUBETEMPLATEDIMENSION ID].[All]" dimensionUniqueName="[S_22_05 - Overall calculation of the transitional on technical provisions]" displayFolder="" count="0" unbalanced="0" hidden="1"/>
    <cacheHierarchy uniqueName="[S_22_06_XX_01 - Best estimate subject to volatility adjustment by country and currency].[CCUBETEMPLATEDIMENSION ID]" caption="CCUBETEMPLATEDIMENSION ID" attribute="1" keyAttribute="1" defaultMemberUniqueName="[S_22_06_XX_01 - Best estimate subject to volatility adjustment by country and currency].[CCUBETEMPLATEDIMENSION ID].[All]" allUniqueName="[S_22_06_XX_01 - Best estimate subject to volatility adjustment by country and currency].[CCUBETEMPLATEDIMENSION ID].[All]" dimensionUniqueName="[S_22_06_XX_01 - Best estimate subject to volatility adjustment by country and currency]" displayFolder="" count="0" unbalanced="0" hidden="1"/>
    <cacheHierarchy uniqueName="[S_22_06_XX_02 - Best estimate subject to volatility adjustment by country and currency].[CCUBETEMPLATEDIMENSION ID]" caption="CCUBETEMPLATEDIMENSION ID" attribute="1" keyAttribute="1" defaultMemberUniqueName="[S_22_06_XX_02 - Best estimate subject to volatility adjustment by country and currency].[CCUBETEMPLATEDIMENSION ID].[All]" allUniqueName="[S_22_06_XX_02 - Best estimate subject to volatility adjustment by country and currency].[CCUBETEMPLATEDIMENSION ID].[All]" dimensionUniqueName="[S_22_06_XX_02 - Best estimate subject to volatility adjustment by country and currency]" displayFolder="" count="0" unbalanced="0" hidden="1"/>
    <cacheHierarchy uniqueName="[S_22_06_XX_03 - Best estimate subject to volatility adjustment by country and currency].[CCUBETEMPLATEDIMENSION ID]" caption="CCUBETEMPLATEDIMENSION ID" attribute="1" keyAttribute="1" defaultMemberUniqueName="[S_22_06_XX_03 - Best estimate subject to volatility adjustment by country and currency].[CCUBETEMPLATEDIMENSION ID].[All]" allUniqueName="[S_22_06_XX_03 - Best estimate subject to volatility adjustment by country and currency].[CCUBETEMPLATEDIMENSION ID].[All]" dimensionUniqueName="[S_22_06_XX_03 - Best estimate subject to volatility adjustment by country and currency]" displayFolder="" count="0" unbalanced="0" hidden="1"/>
    <cacheHierarchy uniqueName="[S_22_06_XX_04 - Best estimate subject to volatility adjustment by country and currency].[CCUBETEMPLATEDIMENSION ID]" caption="CCUBETEMPLATEDIMENSION ID" attribute="1" keyAttribute="1" defaultMemberUniqueName="[S_22_06_XX_04 - Best estimate subject to volatility adjustment by country and currency].[CCUBETEMPLATEDIMENSION ID].[All]" allUniqueName="[S_22_06_XX_04 - Best estimate subject to volatility adjustment by country and currency].[CCUBETEMPLATEDIMENSION ID].[All]" dimensionUniqueName="[S_22_06_XX_04 - Best estimate subject to volatility adjustment by country and currency]" displayFolder="" count="0" unbalanced="0" hidden="1"/>
    <cacheHierarchy uniqueName="[S_23_01 - Own funds].[CCUBETEMPLATEDIMENSION ID]" caption="CCUBETEMPLATEDIMENSION ID" attribute="1" keyAttribute="1" defaultMemberUniqueName="[S_23_01 - Own funds].[CCUBETEMPLATEDIMENSION ID].[All]" allUniqueName="[S_23_01 - Own funds].[CCUBETEMPLATEDIMENSION ID].[All]" dimensionUniqueName="[S_23_01 - Own funds]" displayFolder="" count="0" unbalanced="0" hidden="1"/>
    <cacheHierarchy uniqueName="[S_23_02 - Detailed information by tiers on own funds].[CCUBETEMPLATEDIMENSION ID]" caption="CCUBETEMPLATEDIMENSION ID" attribute="1" keyAttribute="1" defaultMemberUniqueName="[S_23_02 - Detailed information by tiers on own funds].[CCUBETEMPLATEDIMENSION ID].[All]" allUniqueName="[S_23_02 - Detailed information by tiers on own funds].[CCUBETEMPLATEDIMENSION ID].[All]" dimensionUniqueName="[S_23_02 - Detailed information by tiers on own funds]" displayFolder="" count="0" unbalanced="0" hidden="1"/>
    <cacheHierarchy uniqueName="[S_23_03 - Annual movements on own funds].[CCUBETEMPLATEDIMENSION ID]" caption="CCUBETEMPLATEDIMENSION ID" attribute="1" keyAttribute="1" defaultMemberUniqueName="[S_23_03 - Annual movements on own funds].[CCUBETEMPLATEDIMENSION ID].[All]" allUniqueName="[S_23_03 - Annual movements on own funds].[CCUBETEMPLATEDIMENSION ID].[All]" dimensionUniqueName="[S_23_03 - Annual movements on own funds]" displayFolder="" count="0" unbalanced="0" hidden="1"/>
    <cacheHierarchy uniqueName="[S_23_04_XX_01 - List of items on own funds].[CCCUBEFACTS S2304XX01 ID]" caption="CCCUBEFACTS S2304XX01 ID" attribute="1" keyAttribute="1" defaultMemberUniqueName="[S_23_04_XX_01 - List of items on own funds].[CCCUBEFACTS S2304XX01 ID].[All]" allUniqueName="[S_23_04_XX_01 - List of items on own funds].[CCCUBEFACTS S2304XX01 ID].[All]" dimensionUniqueName="[S_23_04_XX_01 - List of items on own funds]" displayFolder="" count="0" unbalanced="0" hidden="1"/>
    <cacheHierarchy uniqueName="[S_23_04_XX_02 - List of items on own funds].[CCCUBEFACTS S2304XX02 ID]" caption="CCCUBEFACTS S2304XX02 ID" attribute="1" keyAttribute="1" defaultMemberUniqueName="[S_23_04_XX_02 - List of items on own funds].[CCCUBEFACTS S2304XX02 ID].[All]" allUniqueName="[S_23_04_XX_02 - List of items on own funds].[CCCUBEFACTS S2304XX02 ID].[All]" dimensionUniqueName="[S_23_04_XX_02 - List of items on own funds]" displayFolder="" count="0" unbalanced="0" hidden="1"/>
    <cacheHierarchy uniqueName="[S_23_04_XX_03 - List of items on own funds].[CCCUBEFACTS S2304XX03 ID]" caption="CCCUBEFACTS S2304XX03 ID" attribute="1" keyAttribute="1" defaultMemberUniqueName="[S_23_04_XX_03 - List of items on own funds].[CCCUBEFACTS S2304XX03 ID].[All]" allUniqueName="[S_23_04_XX_03 - List of items on own funds].[CCCUBEFACTS S2304XX03 ID].[All]" dimensionUniqueName="[S_23_04_XX_03 - List of items on own funds]" displayFolder="" count="0" unbalanced="0" hidden="1"/>
    <cacheHierarchy uniqueName="[S_23_04_XX_04 - List of items on own funds].[CCCUBEFACTS S2304XX04 ID]" caption="CCCUBEFACTS S2304XX04 ID" attribute="1" keyAttribute="1" defaultMemberUniqueName="[S_23_04_XX_04 - List of items on own funds].[CCCUBEFACTS S2304XX04 ID].[All]" allUniqueName="[S_23_04_XX_04 - List of items on own funds].[CCCUBEFACTS S2304XX04 ID].[All]" dimensionUniqueName="[S_23_04_XX_04 - List of items on own funds]" displayFolder="" count="0" unbalanced="0" hidden="1"/>
    <cacheHierarchy uniqueName="[S_23_04_XX_05 - List of items on own funds].[CCCUBEFACTS S2304XX05 ID]" caption="CCCUBEFACTS S2304XX05 ID" attribute="1" keyAttribute="1" defaultMemberUniqueName="[S_23_04_XX_05 - List of items on own funds].[CCCUBEFACTS S2304XX05 ID].[All]" allUniqueName="[S_23_04_XX_05 - List of items on own funds].[CCCUBEFACTS S2304XX05 ID].[All]" dimensionUniqueName="[S_23_04_XX_05 - List of items on own funds]" displayFolder="" count="0" unbalanced="0" hidden="1"/>
    <cacheHierarchy uniqueName="[S_23_04_XX_06 - List of items on own funds].[CCCUBEFACTS S2304XX06 ID]" caption="CCCUBEFACTS S2304XX06 ID" attribute="1" keyAttribute="1" defaultMemberUniqueName="[S_23_04_XX_06 - List of items on own funds].[CCCUBEFACTS S2304XX06 ID].[All]" allUniqueName="[S_23_04_XX_06 - List of items on own funds].[CCCUBEFACTS S2304XX06 ID].[All]" dimensionUniqueName="[S_23_04_XX_06 - List of items on own funds]" displayFolder="" count="0" unbalanced="0" hidden="1"/>
    <cacheHierarchy uniqueName="[S_23_04_XX_07 - List of items on own funds].[CCCUBEFACTS S2304XX07 ID]" caption="CCCUBEFACTS S2304XX07 ID" attribute="1" keyAttribute="1" defaultMemberUniqueName="[S_23_04_XX_07 - List of items on own funds].[CCCUBEFACTS S2304XX07 ID].[All]" allUniqueName="[S_23_04_XX_07 - List of items on own funds].[CCCUBEFACTS S2304XX07 ID].[All]" dimensionUniqueName="[S_23_04_XX_07 - List of items on own funds]" displayFolder="" count="0" unbalanced="0" hidden="1"/>
    <cacheHierarchy uniqueName="[S_23_04_XX_09 - List of items on own funds].[CCUBETEMPLATEDIMENSION ID]" caption="CCUBETEMPLATEDIMENSION ID" attribute="1" keyAttribute="1" defaultMemberUniqueName="[S_23_04_XX_09 - List of items on own funds].[CCUBETEMPLATEDIMENSION ID].[All]" allUniqueName="[S_23_04_XX_09 - List of items on own funds].[CCUBETEMPLATEDIMENSION ID].[All]" dimensionUniqueName="[S_23_04_XX_09 - List of items on own funds]" displayFolder="" count="0" unbalanced="0" hidden="1"/>
    <cacheHierarchy uniqueName="[S_23_04_XX_10 - List of items on own funds].[CCCUBEFACTS S2304XX10 ID]" caption="CCCUBEFACTS S2304XX10 ID" attribute="1" keyAttribute="1" defaultMemberUniqueName="[S_23_04_XX_10 - List of items on own funds].[CCCUBEFACTS S2304XX10 ID].[All]" allUniqueName="[S_23_04_XX_10 - List of items on own funds].[CCCUBEFACTS S2304XX10 ID].[All]" dimensionUniqueName="[S_23_04_XX_10 - List of items on own funds]" displayFolder="" count="0" unbalanced="0" hidden="1"/>
    <cacheHierarchy uniqueName="[S_23_04_XX_11 - List of items on own funds].[CCUBETEMPLATEDIMENSION ID]" caption="CCUBETEMPLATEDIMENSION ID" attribute="1" keyAttribute="1" defaultMemberUniqueName="[S_23_04_XX_11 - List of items on own funds].[CCUBETEMPLATEDIMENSION ID].[All]" allUniqueName="[S_23_04_XX_11 - List of items on own funds].[CCUBETEMPLATEDIMENSION ID].[All]" dimensionUniqueName="[S_23_04_XX_11 - List of items on own funds]" displayFolder="" count="0" unbalanced="0" hidden="1"/>
    <cacheHierarchy uniqueName="[S_24_01_XX_01 - Participations held].[CCUBEFACTS S2401XX01 ID]" caption="CCUBEFACTS S2401XX01 ID" attribute="1" keyAttribute="1" defaultMemberUniqueName="[S_24_01_XX_01 - Participations held].[CCUBEFACTS S2401XX01 ID].[All]" allUniqueName="[S_24_01_XX_01 - Participations held].[CCUBEFACTS S2401XX01 ID].[All]" dimensionUniqueName="[S_24_01_XX_01 - Participations held]" displayFolder="" count="0" unbalanced="0" hidden="1"/>
    <cacheHierarchy uniqueName="[S_24_01_XX_02 - Participations held].[CCUBEFACTS S2401XX02 ID]" caption="CCUBEFACTS S2401XX02 ID" attribute="1" keyAttribute="1" defaultMemberUniqueName="[S_24_01_XX_02 - Participations held].[CCUBEFACTS S2401XX02 ID].[All]" allUniqueName="[S_24_01_XX_02 - Participations held].[CCUBEFACTS S2401XX02 ID].[All]" dimensionUniqueName="[S_24_01_XX_02 - Participations held]" displayFolder="" count="0" unbalanced="0" hidden="1"/>
    <cacheHierarchy uniqueName="[S_24_01_XX_03-04-10-11 - Participations held].[CCUBETEMPLATEDIMENSION ID]" caption="CCUBETEMPLATEDIMENSION ID" attribute="1" keyAttribute="1" defaultMemberUniqueName="[S_24_01_XX_03-04-10-11 - Participations held].[CCUBETEMPLATEDIMENSION ID].[All]" allUniqueName="[S_24_01_XX_03-04-10-11 - Participations held].[CCUBETEMPLATEDIMENSION ID].[All]" dimensionUniqueName="[S_24_01_XX_03-04-10-11 - Participations held]" displayFolder="" count="0" unbalanced="0" hidden="1"/>
    <cacheHierarchy uniqueName="[S_24_01_XX_05 - Participations held].[CCUBEFACTS S2401XX05 ID]" caption="CCUBEFACTS S2401XX05 ID" attribute="1" keyAttribute="1" defaultMemberUniqueName="[S_24_01_XX_05 - Participations held].[CCUBEFACTS S2401XX05 ID].[All]" allUniqueName="[S_24_01_XX_05 - Participations held].[CCUBEFACTS S2401XX05 ID].[All]" dimensionUniqueName="[S_24_01_XX_05 - Participations held]" displayFolder="" count="0" unbalanced="0" hidden="1"/>
    <cacheHierarchy uniqueName="[S_24_01_XX_06 - Participations held].[CCUBEFACTS S2401XX06 ID]" caption="CCUBEFACTS S2401XX06 ID" attribute="1" keyAttribute="1" defaultMemberUniqueName="[S_24_01_XX_06 - Participations held].[CCUBEFACTS S2401XX06 ID].[All]" allUniqueName="[S_24_01_XX_06 - Participations held].[CCUBEFACTS S2401XX06 ID].[All]" dimensionUniqueName="[S_24_01_XX_06 - Participations held]" displayFolder="" count="0" unbalanced="0" hidden="1"/>
    <cacheHierarchy uniqueName="[S_24_01_XX_07 - Participations held].[CCUBEFACTS S2401XX07 ID]" caption="CCUBEFACTS S2401XX07 ID" attribute="1" keyAttribute="1" defaultMemberUniqueName="[S_24_01_XX_07 - Participations held].[CCUBEFACTS S2401XX07 ID].[All]" allUniqueName="[S_24_01_XX_07 - Participations held].[CCUBEFACTS S2401XX07 ID].[All]" dimensionUniqueName="[S_24_01_XX_07 - Participations held]" displayFolder="" count="0" unbalanced="0" hidden="1"/>
    <cacheHierarchy uniqueName="[S_24_01_XX_08 - Participations held].[CCUBEFACTS S2401XX08 ID]" caption="CCUBEFACTS S2401XX08 ID" attribute="1" keyAttribute="1" defaultMemberUniqueName="[S_24_01_XX_08 - Participations held].[CCUBEFACTS S2401XX08 ID].[All]" allUniqueName="[S_24_01_XX_08 - Participations held].[CCUBEFACTS S2401XX08 ID].[All]" dimensionUniqueName="[S_24_01_XX_08 - Participations held]" displayFolder="" count="0" unbalanced="0" hidden="1"/>
    <cacheHierarchy uniqueName="[S_24_01_XX_09 - Participations held].[CCUBEFACTS S2401XX09 ID]" caption="CCUBEFACTS S2401XX09 ID" attribute="1" keyAttribute="1" defaultMemberUniqueName="[S_24_01_XX_09 - Participations held].[CCUBEFACTS S2401XX09 ID].[All]" allUniqueName="[S_24_01_XX_09 - Participations held].[CCUBEFACTS S2401XX09 ID].[All]" dimensionUniqueName="[S_24_01_XX_09 - Participations held]" displayFolder="" count="0" unbalanced="0" hidden="1"/>
    <cacheHierarchy uniqueName="[S_25_01 - Solvency capital requirement - for undertakings on SF].[CCUBETEMPLATEDIMENSION ID]" caption="CCUBETEMPLATEDIMENSION ID" attribute="1" keyAttribute="1" defaultMemberUniqueName="[S_25_01 - Solvency capital requirement - for undertakings on SF].[CCUBETEMPLATEDIMENSION ID].[All]" allUniqueName="[S_25_01 - Solvency capital requirement - for undertakings on SF].[CCUBETEMPLATEDIMENSION ID].[All]" dimensionUniqueName="[S_25_01 - Solvency capital requirement - for undertakings on SF]" displayFolder="" count="0" unbalanced="0" hidden="1"/>
    <cacheHierarchy uniqueName="[S_25_02_XX_01 - Solvency capital requirement - for undertakings on PIM].[CCUBEFACTS S2502XX01 ID]" caption="CCUBEFACTS S2502XX01 ID" attribute="1" keyAttribute="1" defaultMemberUniqueName="[S_25_02_XX_01 - Solvency capital requirement - for undertakings on PIM].[CCUBEFACTS S2502XX01 ID].[All]" allUniqueName="[S_25_02_XX_01 - Solvency capital requirement - for undertakings on PIM].[CCUBEFACTS S2502XX01 ID].[All]" dimensionUniqueName="[S_25_02_XX_01 - Solvency capital requirement - for undertakings on PIM]" displayFolder="" count="0" unbalanced="0" hidden="1"/>
    <cacheHierarchy uniqueName="[S_25_02_XX_02 - Solvency capital requirement - for undertakings on PIM].[CCUBETEMPLATEDIMENSION ID]" caption="CCUBETEMPLATEDIMENSION ID" attribute="1" keyAttribute="1" defaultMemberUniqueName="[S_25_02_XX_02 - Solvency capital requirement - for undertakings on PIM].[CCUBETEMPLATEDIMENSION ID].[All]" allUniqueName="[S_25_02_XX_02 - Solvency capital requirement - for undertakings on PIM].[CCUBETEMPLATEDIMENSION ID].[All]" dimensionUniqueName="[S_25_02_XX_02 - Solvency capital requirement - for undertakings on PIM]" displayFolder="" count="0" unbalanced="0" hidden="1"/>
    <cacheHierarchy uniqueName="[S_25_03_XX_01 - Solvency capital requirement - for undertakings on FIM].[CCUBEFACTS S2503XX01 ID]" caption="CCUBEFACTS S2503XX01 ID" attribute="1" keyAttribute="1" defaultMemberUniqueName="[S_25_03_XX_01 - Solvency capital requirement - for undertakings on FIM].[CCUBEFACTS S2503XX01 ID].[All]" allUniqueName="[S_25_03_XX_01 - Solvency capital requirement - for undertakings on FIM].[CCUBEFACTS S2503XX01 ID].[All]" dimensionUniqueName="[S_25_03_XX_01 - Solvency capital requirement - for undertakings on FIM]" displayFolder="" count="0" unbalanced="0" hidden="1"/>
    <cacheHierarchy uniqueName="[S_25_03_XX_02 - Solvency capital requirement - for undertakings on FIM].[CCUBETEMPLATEDIMENSION ID]" caption="CCUBETEMPLATEDIMENSION ID" attribute="1" keyAttribute="1" defaultMemberUniqueName="[S_25_03_XX_02 - Solvency capital requirement - for undertakings on FIM].[CCUBETEMPLATEDIMENSION ID].[All]" allUniqueName="[S_25_03_XX_02 - Solvency capital requirement - for undertakings on FIM].[CCUBETEMPLATEDIMENSION ID].[All]" dimensionUniqueName="[S_25_03_XX_02 - Solvency capital requirement - for undertakings on FIM]" displayFolder="" count="0" unbalanced="0" hidden="1"/>
    <cacheHierarchy uniqueName="[S_25_04 - Solvency capital requirement - Financial stability].[CCUBETEMPLATEDIMENSION ID]" caption="CCUBETEMPLATEDIMENSION ID" attribute="1" keyAttribute="1" defaultMemberUniqueName="[S_25_04 - Solvency capital requirement - Financial stability].[CCUBETEMPLATEDIMENSION ID].[All]" allUniqueName="[S_25_04 - Solvency capital requirement - Financial stability].[CCUBETEMPLATEDIMENSION ID].[All]" dimensionUniqueName="[S_25_04 - Solvency capital requirement - Financial stability]" displayFolder="" count="0" unbalanced="0" hidden="1"/>
    <cacheHierarchy uniqueName="[S_26_01 - Solvency capital requirement - Market risk].[CCUBETEMPLATEDIMENSION ID]" caption="CCUBETEMPLATEDIMENSION ID" attribute="1" keyAttribute="1" defaultMemberUniqueName="[S_26_01 - Solvency capital requirement - Market risk].[CCUBETEMPLATEDIMENSION ID].[All]" allUniqueName="[S_26_01 - Solvency capital requirement - Market risk].[CCUBETEMPLATEDIMENSION ID].[All]" dimensionUniqueName="[S_26_01 - Solvency capital requirement - Market risk]" displayFolder="" count="0" unbalanced="0" hidden="1"/>
    <cacheHierarchy uniqueName="[S_26_02 - Solvency capital requirement - Counterparty default risk].[CCUBETEMPLATEDIMENSION ID]" caption="CCUBETEMPLATEDIMENSION ID" attribute="1" keyAttribute="1" defaultMemberUniqueName="[S_26_02 - Solvency capital requirement - Counterparty default risk].[CCUBETEMPLATEDIMENSION ID].[All]" allUniqueName="[S_26_02 - Solvency capital requirement - Counterparty default risk].[CCUBETEMPLATEDIMENSION ID].[All]" dimensionUniqueName="[S_26_02 - Solvency capital requirement - Counterparty default risk]" displayFolder="" count="0" unbalanced="0" hidden="1"/>
    <cacheHierarchy uniqueName="[S_26_03 - Solvency capital requirement - Life underwriting risk].[CCUBETEMPLATEDIMENSION ID]" caption="CCUBETEMPLATEDIMENSION ID" attribute="1" keyAttribute="1" defaultMemberUniqueName="[S_26_03 - Solvency capital requirement - Life underwriting risk].[CCUBETEMPLATEDIMENSION ID].[All]" allUniqueName="[S_26_03 - Solvency capital requirement - Life underwriting risk].[CCUBETEMPLATEDIMENSION ID].[All]" dimensionUniqueName="[S_26_03 - Solvency capital requirement - Life underwriting risk]" displayFolder="" count="0" unbalanced="0" hidden="1"/>
    <cacheHierarchy uniqueName="[S_26_04 - Solvency capital requirement - Health underwriting risk].[CCUBETEMPLATEDIMENSION ID]" caption="CCUBETEMPLATEDIMENSION ID" attribute="1" keyAttribute="1" defaultMemberUniqueName="[S_26_04 - Solvency capital requirement - Health underwriting risk].[CCUBETEMPLATEDIMENSION ID].[All]" allUniqueName="[S_26_04 - Solvency capital requirement - Health underwriting risk].[CCUBETEMPLATEDIMENSION ID].[All]" dimensionUniqueName="[S_26_04 - Solvency capital requirement - Health underwriting risk]" displayFolder="" count="0" unbalanced="0" hidden="1"/>
    <cacheHierarchy uniqueName="[S_26_05 - Solvency capital requirement - Non-life underwriting risk].[CCUBETEMPLATEDIMENSION ID]" caption="CCUBETEMPLATEDIMENSION ID" attribute="1" keyAttribute="1" defaultMemberUniqueName="[S_26_05 - Solvency capital requirement - Non-life underwriting risk].[CCUBETEMPLATEDIMENSION ID].[All]" allUniqueName="[S_26_05 - Solvency capital requirement - Non-life underwriting risk].[CCUBETEMPLATEDIMENSION ID].[All]" dimensionUniqueName="[S_26_05 - Solvency capital requirement - Non-life underwriting risk]" displayFolder="" count="0" unbalanced="0" hidden="1"/>
    <cacheHierarchy uniqueName="[S_26_06 - Solvency capital requirement - Operational risk].[CCUBETEMPLATEDIMENSION ID]" caption="CCUBETEMPLATEDIMENSION ID" attribute="1" keyAttribute="1" defaultMemberUniqueName="[S_26_06 - Solvency capital requirement - Operational risk].[CCUBETEMPLATEDIMENSION ID].[All]" allUniqueName="[S_26_06 - Solvency capital requirement - Operational risk].[CCUBETEMPLATEDIMENSION ID].[All]" dimensionUniqueName="[S_26_06 - Solvency capital requirement - Operational risk]" displayFolder="" count="0" unbalanced="0" hidden="1"/>
    <cacheHierarchy uniqueName="[S_26_07_XX_01-02-04 - Solvency capital requirement - Simplifications].[CCUBETEMPLATEDIMENSION ID]" caption="CCUBETEMPLATEDIMENSION ID" attribute="1" keyAttribute="1" defaultMemberUniqueName="[S_26_07_XX_01-02-04 - Solvency capital requirement - Simplifications].[CCUBETEMPLATEDIMENSION ID].[All]" allUniqueName="[S_26_07_XX_01-02-04 - Solvency capital requirement - Simplifications].[CCUBETEMPLATEDIMENSION ID].[All]" dimensionUniqueName="[S_26_07_XX_01-02-04 - Solvency capital requirement - Simplifications]" displayFolder="" count="0" unbalanced="0" hidden="1"/>
    <cacheHierarchy uniqueName="[S_26_07_XX_03 - Solvency capital requirement - Simplifications].[CCUBETEMPLATEDIMENSION ID]" caption="CCUBETEMPLATEDIMENSION ID" attribute="1" keyAttribute="1" defaultMemberUniqueName="[S_26_07_XX_03 - Solvency capital requirement - Simplifications].[CCUBETEMPLATEDIMENSION ID].[All]" allUniqueName="[S_26_07_XX_03 - Solvency capital requirement - Simplifications].[CCUBETEMPLATEDIMENSION ID].[All]" dimensionUniqueName="[S_26_07_XX_03 - Solvency capital requirement - Simplifications]" displayFolder="" count="0" unbalanced="0" hidden="1"/>
    <cacheHierarchy uniqueName="[S_27_01_XX_01_TO_22-25-26 - Solvency capital requirement - Non-life and health catastrophe risk].[CCUBETEMPLATEDIMENSION ID]" caption="CCUBETEMPLATEDIMENSION ID" attribute="1" keyAttribute="1" defaultMemberUniqueName="[S_27_01_XX_01_TO_22-25-26 - Solvency capital requirement - Non-life and health catastrophe risk].[CCUBETEMPLATEDIMENSION ID].[All]" allUniqueName="[S_27_01_XX_01_TO_22-25-26 - Solvency capital requirement - Non-life and health catastrophe risk].[CCUBETEMPLATEDIMENSION ID].[All]" dimensionUniqueName="[S_27_01_XX_01_TO_22-25-26 - Solvency capital requirement - Non-life and health catastrophe risk]" displayFolder="" count="0" unbalanced="0" hidden="1"/>
    <cacheHierarchy uniqueName="[S_27_01_XX_23-24 - Solvency capital requirement - Non-life and health catastrophe risk].[CCUBETEMPLATEDIMENSION ID]" caption="CCUBETEMPLATEDIMENSION ID" attribute="1" keyAttribute="1" defaultMemberUniqueName="[S_27_01_XX_23-24 - Solvency capital requirement - Non-life and health catastrophe risk].[CCUBETEMPLATEDIMENSION ID].[All]" allUniqueName="[S_27_01_XX_23-24 - Solvency capital requirement - Non-life and health catastrophe risk].[CCUBETEMPLATEDIMENSION ID].[All]" dimensionUniqueName="[S_27_01_XX_23-24 - Solvency capital requirement - Non-life and health catastrophe risk]" displayFolder="" count="0" unbalanced="0" hidden="1"/>
    <cacheHierarchy uniqueName="[S_28_01 - Minimum capital requirement - Only life or non-life insurance or reinsurance activity].[CCUBETEMPLATEDIMENSION ID]" caption="CCUBETEMPLATEDIMENSION ID" attribute="1" keyAttribute="1" defaultMemberUniqueName="[S_28_01 - Minimum capital requirement - Only life or non-life insurance or reinsurance activity].[CCUBETEMPLATEDIMENSION ID].[All]" allUniqueName="[S_28_01 - Minimum capital requirement - Only life or non-life insurance or reinsurance activity].[CCUBETEMPLATEDIMENSION ID].[All]" dimensionUniqueName="[S_28_01 - Minimum capital requirement - Only life or non-life insurance or reinsurance activity]" displayFolder="" count="0" unbalanced="0" hidden="1"/>
    <cacheHierarchy uniqueName="[S_28_02 - Minimum capital requirement - Both life and non-life insurance activity].[CCUBETEMPLATEDIMENSION ID]" caption="CCUBETEMPLATEDIMENSION ID" attribute="1" keyAttribute="1" defaultMemberUniqueName="[S_28_02 - Minimum capital requirement - Both life and non-life insurance activity].[CCUBETEMPLATEDIMENSION ID].[All]" allUniqueName="[S_28_02 - Minimum capital requirement - Both life and non-life insurance activity].[CCUBETEMPLATEDIMENSION ID].[All]" dimensionUniqueName="[S_28_02 - Minimum capital requirement - Both life and non-life insurance activity]" displayFolder="" count="0" unbalanced="0" hidden="1"/>
    <cacheHierarchy uniqueName="[S_29_01 - Excess of assets over liabilities].[CCUBETEMPLATEDIMENSION ID]" caption="CCUBETEMPLATEDIMENSION ID" attribute="1" keyAttribute="1" defaultMemberUniqueName="[S_29_01 - Excess of assets over liabilities].[CCUBETEMPLATEDIMENSION ID].[All]" allUniqueName="[S_29_01 - Excess of assets over liabilities].[CCUBETEMPLATEDIMENSION ID].[All]" dimensionUniqueName="[S_29_01 - Excess of assets over liabilities]" displayFolder="" count="0" unbalanced="0" hidden="1"/>
    <cacheHierarchy uniqueName="[S_29_02 - Excess of assets over liabilities - explained by investments and financial liabilities].[CCUBETEMPLATEDIMENSION ID]" caption="CCUBETEMPLATEDIMENSION ID" attribute="1" keyAttribute="1" defaultMemberUniqueName="[S_29_02 - Excess of assets over liabilities - explained by investments and financial liabilities].[CCUBETEMPLATEDIMENSION ID].[All]" allUniqueName="[S_29_02 - Excess of assets over liabilities - explained by investments and financial liabilities].[CCUBETEMPLATEDIMENSION ID].[All]" dimensionUniqueName="[S_29_02 - Excess of assets over liabilities - explained by investments and financial liabilities]" displayFolder="" count="0" unbalanced="0" hidden="1"/>
    <cacheHierarchy uniqueName="[S_29_03 - Excess of assets over liabilities - explained by technical provisions].[CCUBETEMPLATEDIMENSION ID]" caption="CCUBETEMPLATEDIMENSION ID" attribute="1" keyAttribute="1" defaultMemberUniqueName="[S_29_03 - Excess of assets over liabilities - explained by technical provisions].[CCUBETEMPLATEDIMENSION ID].[All]" allUniqueName="[S_29_03 - Excess of assets over liabilities - explained by technical provisions].[CCUBETEMPLATEDIMENSION ID].[All]" dimensionUniqueName="[S_29_03 - Excess of assets over liabilities - explained by technical provisions]" displayFolder="" count="0" unbalanced="0" hidden="1"/>
    <cacheHierarchy uniqueName="[S_29_04 - Detailed analysis per period - Technical flows versus technical provisions].[CCUBETEMPLATEDIMENSION ID]" caption="CCUBETEMPLATEDIMENSION ID" attribute="1" keyAttribute="1" defaultMemberUniqueName="[S_29_04 - Detailed analysis per period - Technical flows versus technical provisions].[CCUBETEMPLATEDIMENSION ID].[All]" allUniqueName="[S_29_04 - Detailed analysis per period - Technical flows versus technical provisions].[CCUBETEMPLATEDIMENSION ID].[All]" dimensionUniqueName="[S_29_04 - Detailed analysis per period - Technical flows versus technical provisions]" displayFolder="" count="0" unbalanced="0" hidden="1"/>
    <cacheHierarchy uniqueName="[S_30_01_XX_01 - Facultative covers for non-life and life business basic data].[CCUBEFACTS S3001XX01 ID]" caption="CCUBEFACTS S3001XX01 ID" attribute="1" keyAttribute="1" defaultMemberUniqueName="[S_30_01_XX_01 - Facultative covers for non-life and life business basic data].[CCUBEFACTS S3001XX01 ID].[All]" allUniqueName="[S_30_01_XX_01 - Facultative covers for non-life and life business basic data].[CCUBEFACTS S3001XX01 ID].[All]" dimensionUniqueName="[S_30_01_XX_01 - Facultative covers for non-life and life business basic data]" displayFolder="" count="0" unbalanced="0" hidden="1"/>
    <cacheHierarchy uniqueName="[S_30_01_XX_02 - Facultative covers for non-life and life business basic data].[CCUBEFACTS S3001XX02 ID]" caption="CCUBEFACTS S3001XX02 ID" attribute="1" keyAttribute="1" defaultMemberUniqueName="[S_30_01_XX_02 - Facultative covers for non-life and life business basic data].[CCUBEFACTS S3001XX02 ID].[All]" allUniqueName="[S_30_01_XX_02 - Facultative covers for non-life and life business basic data].[CCUBEFACTS S3001XX02 ID].[All]" dimensionUniqueName="[S_30_01_XX_02 - Facultative covers for non-life and life business basic data]" displayFolder="" count="0" unbalanced="0" hidden="1"/>
    <cacheHierarchy uniqueName="[S_30_02_XX_01-03-04 - Facultative covers for non-life and life business shares data].[CCUBEFACTS S3002XX010304 ID]" caption="CCUBEFACTS S3002XX010304 ID" attribute="1" keyAttribute="1" defaultMemberUniqueName="[S_30_02_XX_01-03-04 - Facultative covers for non-life and life business shares data].[CCUBEFACTS S3002XX010304 ID].[All]" allUniqueName="[S_30_02_XX_01-03-04 - Facultative covers for non-life and life business shares data].[CCUBEFACTS S3002XX010304 ID].[All]" dimensionUniqueName="[S_30_02_XX_01-03-04 - Facultative covers for non-life and life business shares data]" displayFolder="" count="0" unbalanced="0" hidden="1"/>
    <cacheHierarchy uniqueName="[S_30_02_XX_02-03-04 - Facultative covers for non-life and life business shares data].[CCUBEFACTS S3002XX020304 ID]" caption="CCUBEFACTS S3002XX020304 ID" attribute="1" keyAttribute="1" defaultMemberUniqueName="[S_30_02_XX_02-03-04 - Facultative covers for non-life and life business shares data].[CCUBEFACTS S3002XX020304 ID].[All]" allUniqueName="[S_30_02_XX_02-03-04 - Facultative covers for non-life and life business shares data].[CCUBEFACTS S3002XX020304 ID].[All]" dimensionUniqueName="[S_30_02_XX_02-03-04 - Facultative covers for non-life and life business shares data]" displayFolder="" count="0" unbalanced="0" hidden="1"/>
    <cacheHierarchy uniqueName="[S_30_03 - Outgoing reinsurance program basic data].[CCUBEFACTS S3003 ID]" caption="CCUBEFACTS S3003 ID" attribute="1" keyAttribute="1" defaultMemberUniqueName="[S_30_03 - Outgoing reinsurance program basic data].[CCUBEFACTS S3003 ID].[All]" allUniqueName="[S_30_03 - Outgoing reinsurance program basic data].[CCUBEFACTS S3003 ID].[All]" dimensionUniqueName="[S_30_03 - Outgoing reinsurance program basic data]" displayFolder="" count="0" unbalanced="0" hidden="1"/>
    <cacheHierarchy uniqueName="[S_30_04 - Outgoing reinsurance program shares data].[CCUBEFACTS S3004 ID]" caption="CCUBEFACTS S3004 ID" attribute="1" keyAttribute="1" defaultMemberUniqueName="[S_30_04 - Outgoing reinsurance program shares data].[CCUBEFACTS S3004 ID].[All]" allUniqueName="[S_30_04 - Outgoing reinsurance program shares data].[CCUBEFACTS S3004 ID].[All]" dimensionUniqueName="[S_30_04 - Outgoing reinsurance program shares data]" displayFolder="" count="0" unbalanced="0" hidden="1"/>
    <cacheHierarchy uniqueName="[S_31_01 - Share of reinsurers including finite reinsurance and SPVs].[CCUBEFACTS S3101 ID]" caption="CCUBEFACTS S3101 ID" attribute="1" keyAttribute="1" defaultMemberUniqueName="[S_31_01 - Share of reinsurers including finite reinsurance and SPVs].[CCUBEFACTS S3101 ID].[All]" allUniqueName="[S_31_01 - Share of reinsurers including finite reinsurance and SPVs].[CCUBEFACTS S3101 ID].[All]" dimensionUniqueName="[S_31_01 - Share of reinsurers including finite reinsurance and SPVs]" displayFolder="" count="0" unbalanced="0" hidden="1"/>
    <cacheHierarchy uniqueName="[S_32_01 - Undertakings in the scope of the group].[CCUBEFACTS S3201 ID]" caption="CCUBEFACTS S3201 ID" attribute="1" keyAttribute="1" defaultMemberUniqueName="[S_32_01 - Undertakings in the scope of the group].[CCUBEFACTS S3201 ID].[All]" allUniqueName="[S_32_01 - Undertakings in the scope of the group].[CCUBEFACTS S3201 ID].[All]" dimensionUniqueName="[S_32_01 - Undertakings in the scope of the group]" displayFolder="" count="0" unbalanced="0" hidden="1"/>
    <cacheHierarchy uniqueName="[S_33_01 - Insurance and reinsurance individual requirements].[CCUBEFACTS S3301 ID]" caption="CCUBEFACTS S3301 ID" attribute="1" keyAttribute="1" defaultMemberUniqueName="[S_33_01 - Insurance and reinsurance individual requirements].[CCUBEFACTS S3301 ID].[All]" allUniqueName="[S_33_01 - Insurance and reinsurance individual requirements].[CCUBEFACTS S3301 ID].[All]" dimensionUniqueName="[S_33_01 - Insurance and reinsurance individual requirements]" displayFolder="" count="0" unbalanced="0" hidden="1"/>
    <cacheHierarchy uniqueName="[S_34_01 - Other regulated and non-regulated financial undertakings].[CCUBEFACTS S3401 ID]" caption="CCUBEFACTS S3401 ID" attribute="1" keyAttribute="1" defaultMemberUniqueName="[S_34_01 - Other regulated and non-regulated financial undertakings].[CCUBEFACTS S3401 ID].[All]" allUniqueName="[S_34_01 - Other regulated and non-regulated financial undertakings].[CCUBEFACTS S3401 ID].[All]" dimensionUniqueName="[S_34_01 - Other regulated and non-regulated financial undertakings]" displayFolder="" count="0" unbalanced="0" hidden="1"/>
    <cacheHierarchy uniqueName="[S_35_01 - Contribution to group technical provisions].[CCUBEFACTS S3501 ID]" caption="CCUBEFACTS S3501 ID" attribute="1" keyAttribute="1" defaultMemberUniqueName="[S_35_01 - Contribution to group technical provisions].[CCUBEFACTS S3501 ID].[All]" allUniqueName="[S_35_01 - Contribution to group technical provisions].[CCUBEFACTS S3501 ID].[All]" dimensionUniqueName="[S_35_01 - Contribution to group technical provisions]" displayFolder="" count="0" unbalanced="0" hidden="1"/>
    <cacheHierarchy uniqueName="[S_36_01 - IGT - Equity-type transactions and debt and asset transfer].[CCUBEFACTS S3601 ID]" caption="CCUBEFACTS S3601 ID" attribute="1" keyAttribute="1" defaultMemberUniqueName="[S_36_01 - IGT - Equity-type transactions and debt and asset transfer].[CCUBEFACTS S3601 ID].[All]" allUniqueName="[S_36_01 - IGT - Equity-type transactions and debt and asset transfer].[CCUBEFACTS S3601 ID].[All]" dimensionUniqueName="[S_36_01 - IGT - Equity-type transactions and debt and asset transfer]" displayFolder="" count="0" unbalanced="0" hidden="1"/>
    <cacheHierarchy uniqueName="[S_36_02 - IGT - Derivatives].[CCUBEFACTS S3602 ID]" caption="CCUBEFACTS S3602 ID" attribute="1" keyAttribute="1" defaultMemberUniqueName="[S_36_02 - IGT - Derivatives].[CCUBEFACTS S3602 ID].[All]" allUniqueName="[S_36_02 - IGT - Derivatives].[CCUBEFACTS S3602 ID].[All]" dimensionUniqueName="[S_36_02 - IGT - Derivatives]" displayFolder="" count="0" unbalanced="0" hidden="1"/>
    <cacheHierarchy uniqueName="[S_36_03 - IGT - Internal reinsurance].[CCUBEFACTS S3603 ID]" caption="CCUBEFACTS S3603 ID" attribute="1" keyAttribute="1" defaultMemberUniqueName="[S_36_03 - IGT - Internal reinsurance].[CCUBEFACTS S3603 ID].[All]" allUniqueName="[S_36_03 - IGT - Internal reinsurance].[CCUBEFACTS S3603 ID].[All]" dimensionUniqueName="[S_36_03 - IGT - Internal reinsurance]" displayFolder="" count="0" unbalanced="0" hidden="1"/>
    <cacheHierarchy uniqueName="[S_36_04 - IGT - Cost sharing and contingent liabilities and off BS and other items].[CCUBEFACTS S3604 ID]" caption="CCUBEFACTS S3604 ID" attribute="1" keyAttribute="1" defaultMemberUniqueName="[S_36_04 - IGT - Cost sharing and contingent liabilities and off BS and other items].[CCUBEFACTS S3604 ID].[All]" allUniqueName="[S_36_04 - IGT - Cost sharing and contingent liabilities and off BS and other items].[CCUBEFACTS S3604 ID].[All]" dimensionUniqueName="[S_36_04 - IGT - Cost sharing and contingent liabilities and off BS and other items]" displayFolder="" count="0" unbalanced="0" hidden="1"/>
    <cacheHierarchy uniqueName="[S_37_01 - Risk concentration].[CCUBEFACTS S3701 ID]" caption="CCUBEFACTS S3701 ID" attribute="1" keyAttribute="1" defaultMemberUniqueName="[S_37_01 - Risk concentration].[CCUBEFACTS S3701 ID].[All]" allUniqueName="[S_37_01 - Risk concentration].[CCUBEFACTS S3701 ID].[All]" dimensionUniqueName="[S_37_01 - Risk concentration]" displayFolder="" count="0" unbalanced="0" hidden="1"/>
    <cacheHierarchy uniqueName="[S_38_01 - Duration of technical provisions].[CCUBETEMPLATEDIMENSION ID]" caption="CCUBETEMPLATEDIMENSION ID" attribute="1" keyAttribute="1" defaultMemberUniqueName="[S_38_01 - Duration of technical provisions].[CCUBETEMPLATEDIMENSION ID].[All]" allUniqueName="[S_38_01 - Duration of technical provisions].[CCUBETEMPLATEDIMENSION ID].[All]" dimensionUniqueName="[S_38_01 - Duration of technical provisions]" displayFolder="" count="0" unbalanced="0" hidden="1"/>
    <cacheHierarchy uniqueName="[S_39_01 - Profit and loss].[CCUBETEMPLATEDIMENSION ID]" caption="CCUBETEMPLATEDIMENSION ID" attribute="1" keyAttribute="1" defaultMemberUniqueName="[S_39_01 - Profit and loss].[CCUBETEMPLATEDIMENSION ID].[All]" allUniqueName="[S_39_01 - Profit and loss].[CCUBETEMPLATEDIMENSION ID].[All]" dimensionUniqueName="[S_39_01 - Profit and loss]" displayFolder="" count="0" unbalanced="0" hidden="1"/>
    <cacheHierarchy uniqueName="[S_40_01 - Profit or loss sharing].[CCUBETEMPLATEDIMENSION ID]" caption="CCUBETEMPLATEDIMENSION ID" attribute="1" keyAttribute="1" defaultMemberUniqueName="[S_40_01 - Profit or loss sharing].[CCUBETEMPLATEDIMENSION ID].[All]" allUniqueName="[S_40_01 - Profit or loss sharing].[CCUBETEMPLATEDIMENSION ID].[All]" dimensionUniqueName="[S_40_01 - Profit or loss sharing]" displayFolder="" count="0" unbalanced="0" hidden="1"/>
    <cacheHierarchy uniqueName="[S_41_01 - Lapses].[CCUBETEMPLATEDIMENSION ID]" caption="CCUBETEMPLATEDIMENSION ID" attribute="1" keyAttribute="1" defaultMemberUniqueName="[S_41_01 - Lapses].[CCUBETEMPLATEDIMENSION ID].[All]" allUniqueName="[S_41_01 - Lapses].[CCUBETEMPLATEDIMENSION ID].[All]" dimensionUniqueName="[S_41_01 - Lapses]" displayFolder="" count="0" unbalanced="0" hidden="1"/>
    <cacheHierarchy uniqueName="[Measures].[Wert]" caption="Wert" measure="1" displayFolder="" measureGroup="Facts" count="0"/>
    <cacheHierarchy uniqueName="[Measures].[Text]" caption="Text" measure="1" displayFolder="" measureGroup="Facts" count="0" oneField="1">
      <fieldsUsage count="1">
        <fieldUsage x="0"/>
      </fieldsUsage>
    </cacheHierarchy>
    <cacheHierarchy uniqueName="[Measures].[Anzahl]" caption="Anzahl" measure="1" displayFolder="" measureGroup="Facts" count="0"/>
    <cacheHierarchy uniqueName="[Measures].[S_03_02 - ANCILLARY OWN FUNDS]" caption="S_03_02 - ANCILLARY OWN FUNDS" measure="1" displayFolder="" measureGroup="S_03_02 - Facts" count="0"/>
    <cacheHierarchy uniqueName="[Measures].[S_03_03 - ESTIMATION OF THE MAXIMUM VALUE OF GUARANTEE]" caption="S_03_03 - ESTIMATION OF THE MAXIMUM VALUE OF GUARANTEE" measure="1" displayFolder="" measureGroup="S_03_03 - Facts" count="0"/>
    <cacheHierarchy uniqueName="[Measures].[S_06_02 - Quantity]" caption="S_06_02 - Quantity" measure="1" displayFolder="" measureGroup="S_06_02 - Facts" count="0"/>
    <cacheHierarchy uniqueName="[Measures].[S_06_02 - Par amount]" caption="S_06_02 - Par amount" measure="1" displayFolder="" measureGroup="S_06_02 - Facts" count="0"/>
    <cacheHierarchy uniqueName="[Measures].[S_06_02 - Acquisition value]" caption="S_06_02 - Acquisition value" measure="1" displayFolder="" measureGroup="S_06_02 - Facts" count="0"/>
    <cacheHierarchy uniqueName="[Measures].[S_06_02 - TOTAL SOLVENCY II AMOUNT]" caption="S_06_02 - TOTAL SOLVENCY II AMOUNT" measure="1" displayFolder="" measureGroup="S_06_02 - Facts" count="0"/>
    <cacheHierarchy uniqueName="[Measures].[S_06_02 - Accrued interest]" caption="S_06_02 - Accrued interest" measure="1" displayFolder="" measureGroup="S_06_02 - Facts" count="0"/>
    <cacheHierarchy uniqueName="[Measures].[S_06_02 - Duration]" caption="S_06_02 - Duration" measure="1" displayFolder="" measureGroup="S_06_02 - Facts" count="0"/>
    <cacheHierarchy uniqueName="[Measures].[S_06_02 - Unit Solvency II price]" caption="S_06_02 - Unit Solvency II price" measure="1" displayFolder="" measureGroup="S_06_02 - Facts" count="0"/>
    <cacheHierarchy uniqueName="[Measures].[S_06_02 - Unit percentage of par amount Solvency II price]" caption="S_06_02 - Unit percentage of par amount Solvency II price" measure="1" displayFolder="" measureGroup="S_06_02 - Facts" count="0"/>
    <cacheHierarchy uniqueName="[Measures].[S_06_03 - TOTAL AMOUNT]" caption="S_06_03 - TOTAL AMOUNT" measure="1" displayFolder="" measureGroup="S_06_03 - Facts" count="0"/>
    <cacheHierarchy uniqueName="[Measures].[S_07_01 - COLLATERAL VALUE]" caption="S_07_01 - COLLATERAL VALUE" measure="1" displayFolder="" measureGroup="S_07_01 - Facts" count="0"/>
    <cacheHierarchy uniqueName="[Measures].[S_07_01 - Fixed annual return]" caption="S_07_01 - Fixed annual return" measure="1" displayFolder="" measureGroup="S_07_01 - Facts" count="0"/>
    <cacheHierarchy uniqueName="[Measures].[S_07_01 - Loss given default]" caption="S_07_01 - Loss given default" measure="1" displayFolder="" measureGroup="S_07_01 - Facts" count="0"/>
    <cacheHierarchy uniqueName="[Measures].[S_07_01 - Attachment point]" caption="S_07_01 - Attachment point" measure="1" displayFolder="" measureGroup="S_07_01 - Facts" count="0"/>
    <cacheHierarchy uniqueName="[Measures].[S_07_01 - Detachment point]" caption="S_07_01 - Detachment point" measure="1" displayFolder="" measureGroup="S_07_01 - Facts" count="0"/>
    <cacheHierarchy uniqueName="[Measures].[S_08_01 - Delta]" caption="S_08_01 - Delta" measure="1" displayFolder="" measureGroup="S_08_01 - Facts" count="0"/>
    <cacheHierarchy uniqueName="[Measures].[S_08_01 - Notional amount of the derivative]" caption="S_08_01 - Notional amount of the derivative" measure="1" displayFolder="" measureGroup="S_08_01 - Facts" count="0"/>
    <cacheHierarchy uniqueName="[Measures].[S_08_01 - Premium paid to date]" caption="S_08_01 - Premium paid to date" measure="1" displayFolder="" measureGroup="S_08_01 - Facts" count="0"/>
    <cacheHierarchy uniqueName="[Measures].[S_08_01 - Premium received to date]" caption="S_08_01 - Premium received to date" measure="1" displayFolder="" measureGroup="S_08_01 - Facts" count="0"/>
    <cacheHierarchy uniqueName="[Measures].[S_08_01 - Number of contracts]" caption="S_08_01 - Number of contracts" measure="1" displayFolder="" measureGroup="S_08_01 - Facts" count="0"/>
    <cacheHierarchy uniqueName="[Measures].[S_08_01 - Contract size]" caption="S_08_01 - Contract size" measure="1" displayFolder="" measureGroup="S_08_01 - Facts" count="0"/>
    <cacheHierarchy uniqueName="[Measures].[S_08_01 - Maximum loss under unwinding event]" caption="S_08_01 - Maximum loss under unwinding event" measure="1" displayFolder="" measureGroup="S_08_01 - Facts" count="0"/>
    <cacheHierarchy uniqueName="[Measures].[S_08_01 - Swap outflow amount]" caption="S_08_01 - Swap outflow amount" measure="1" displayFolder="" measureGroup="S_08_01 - Facts" count="0"/>
    <cacheHierarchy uniqueName="[Measures].[S_08_01 - Swap inflow amount]" caption="S_08_01 - Swap inflow amount" measure="1" displayFolder="" measureGroup="S_08_01 - Facts" count="0"/>
    <cacheHierarchy uniqueName="[Measures].[S_08_01 - Duration]" caption="S_08_01 - Duration" measure="1" displayFolder="" measureGroup="S_08_01 - Facts" count="0"/>
    <cacheHierarchy uniqueName="[Measures].[S_08_01 - SOLVENCY II VALUE]" caption="S_08_01 - SOLVENCY II VALUE" measure="1" displayFolder="" measureGroup="S_08_01 - Facts" count="0"/>
    <cacheHierarchy uniqueName="[Measures].[S_08_02 - Notional amount of the derivative]" caption="S_08_02 - Notional amount of the derivative" measure="1" displayFolder="" measureGroup="S_08_02 - Facts" count="0"/>
    <cacheHierarchy uniqueName="[Measures].[S_08_02 - Premium paid to date]" caption="S_08_02 - Premium paid to date" measure="1" displayFolder="" measureGroup="S_08_02 - Facts" count="0"/>
    <cacheHierarchy uniqueName="[Measures].[S_08_02 - Premium received to date]" caption="S_08_02 - Premium received to date" measure="1" displayFolder="" measureGroup="S_08_02 - Facts" count="0"/>
    <cacheHierarchy uniqueName="[Measures].[S_08_02 - Profit and loss to date]" caption="S_08_02 - Profit and loss to date" measure="1" displayFolder="" measureGroup="S_08_02 - Facts" count="0"/>
    <cacheHierarchy uniqueName="[Measures].[S_08_02 - Number of contracts]" caption="S_08_02 - Number of contracts" measure="1" displayFolder="" measureGroup="S_08_02 - Facts" count="0"/>
    <cacheHierarchy uniqueName="[Measures].[S_08_02 - Contract size]" caption="S_08_02 - Contract size" measure="1" displayFolder="" measureGroup="S_08_02 - Facts" count="0"/>
    <cacheHierarchy uniqueName="[Measures].[S_08_02 - Maximum loss under unwinding event]" caption="S_08_02 - Maximum loss under unwinding event" measure="1" displayFolder="" measureGroup="S_08_02 - Facts" count="0"/>
    <cacheHierarchy uniqueName="[Measures].[S_08_02 - Swap outflow amount]" caption="S_08_02 - Swap outflow amount" measure="1" displayFolder="" measureGroup="S_08_02 - Facts" count="0"/>
    <cacheHierarchy uniqueName="[Measures].[S_08_02 - Swap inflow amount]" caption="S_08_02 - Swap inflow amount" measure="1" displayFolder="" measureGroup="S_08_02 - Facts" count="0"/>
    <cacheHierarchy uniqueName="[Measures].[S_08_02 - SOLVENCY II VALUE]" caption="S_08_02 - SOLVENCY II VALUE" measure="1" displayFolder="" measureGroup="S_08_02 - Facts" count="0"/>
    <cacheHierarchy uniqueName="[Measures].[S_09_01 - Dividends]" caption="S_09_01 - Dividends" measure="1" displayFolder="" measureGroup="S_09_01 - Facts" count="0"/>
    <cacheHierarchy uniqueName="[Measures].[S_09_01 - Interest]" caption="S_09_01 - Interest" measure="1" displayFolder="" measureGroup="S_09_01 - Facts" count="0"/>
    <cacheHierarchy uniqueName="[Measures].[S_09_01 - Rent]" caption="S_09_01 - Rent" measure="1" displayFolder="" measureGroup="S_09_01 - Facts" count="0"/>
    <cacheHierarchy uniqueName="[Measures].[S_09_01 - NET GAINS AND LOSSES]" caption="S_09_01 - NET GAINS AND LOSSES" measure="1" displayFolder="" measureGroup="S_09_01 - Facts" count="0"/>
    <cacheHierarchy uniqueName="[Measures].[S_09_01 - Unrealised gains and losses]" caption="S_09_01 - Unrealised gains and losses" measure="1" displayFolder="" measureGroup="S_09_01 - Facts" count="0"/>
    <cacheHierarchy uniqueName="[Measures].[S_10_01 - Near leg amount]" caption="S_10_01 - Near leg amount" measure="1" displayFolder="" measureGroup="S_10_01 - Facts" count="0"/>
    <cacheHierarchy uniqueName="[Measures].[S_10_01 - Far leg amount]" caption="S_10_01 - Far leg amount" measure="1" displayFolder="" measureGroup="S_10_01 - Facts" count="0"/>
    <cacheHierarchy uniqueName="[Measures].[S_10_01 - SOLVENCY II VALUE]" caption="S_10_01 - SOLVENCY II VALUE" measure="1" displayFolder="" measureGroup="S_10_01 - Facts" count="0"/>
    <cacheHierarchy uniqueName="[Measures].[S_11_01 - Quantity]" caption="S_11_01 - Quantity" measure="1" displayFolder="" measureGroup="S_11_01 - Facts" count="0"/>
    <cacheHierarchy uniqueName="[Measures].[S_11_01 - Par amount]" caption="S_11_01 - Par amount" measure="1" displayFolder="" measureGroup="S_11_01 - Facts" count="0"/>
    <cacheHierarchy uniqueName="[Measures].[S_11_01 - TOTAL AMOUNT]" caption="S_11_01 - TOTAL AMOUNT" measure="1" displayFolder="" measureGroup="S_11_01 - Facts" count="0"/>
    <cacheHierarchy uniqueName="[Measures].[S_11_01 - Accrued interest]" caption="S_11_01 - Accrued interest" measure="1" displayFolder="" measureGroup="S_11_01 - Facts" count="0"/>
    <cacheHierarchy uniqueName="[Measures].[S_11_01 - Unit price]" caption="S_11_01 - Unit price" measure="1" displayFolder="" measureGroup="S_11_01 - Facts" count="0"/>
    <cacheHierarchy uniqueName="[Measures].[S_11_01 - Unit percentage of par amount Solvency II price]" caption="S_11_01 - Unit percentage of par amount Solvency II price" measure="1" displayFolder="" measureGroup="S_11_01 - Facts" count="0"/>
    <cacheHierarchy uniqueName="[Measures].[S_14_01_XX_01-02-04 - Number of contracts at the end of the year]" caption="S_14_01_XX_01-02-04 - Number of contracts at the end of the year" measure="1" displayFolder="" measureGroup="S_14_01_XX_01-02-04 - Facts" count="0"/>
    <cacheHierarchy uniqueName="[Measures].[S_14_01_XX_01-02-04 - Number of new contracts during year]" caption="S_14_01_XX_01-02-04 - Number of new contracts during year" measure="1" displayFolder="" measureGroup="S_14_01_XX_01-02-04 - Facts" count="0"/>
    <cacheHierarchy uniqueName="[Measures].[S_14_01_XX_01-02-04 - TOTAL AMOUNT OF WRITTEN PREMIUMS]" caption="S_14_01_XX_01-02-04 - TOTAL AMOUNT OF WRITTEN PREMIUMS" measure="1" displayFolder="" measureGroup="S_14_01_XX_01-02-04 - Facts" count="0"/>
    <cacheHierarchy uniqueName="[Measures].[S_14_01_XX_01-02-04 - Total amount of claims paid during year]" caption="S_14_01_XX_01-02-04 - Total amount of claims paid during year" measure="1" displayFolder="" measureGroup="S_14_01_XX_01-02-04 - Facts" count="0"/>
    <cacheHierarchy uniqueName="[Measures].[S_14_01_XX_01-02-04 - Number of HRGs in products]" caption="S_14_01_XX_01-02-04 - Number of HRGs in products" measure="1" displayFolder="" measureGroup="S_14_01_XX_01-02-04 - Facts" count="0"/>
    <cacheHierarchy uniqueName="[Measures].[S_14_01_XX_03 - BEST ESTIMATE AND TECHNICAL PROVISIONS AS A WHOLE]" caption="S_14_01_XX_03 - BEST ESTIMATE AND TECHNICAL PROVISIONS AS A WHOLE" measure="1" displayFolder="" measureGroup="S_14_01_XX_03 - Facts" count="0"/>
    <cacheHierarchy uniqueName="[Measures].[S_14_01_XX_03 - Capital-at-risk]" caption="S_14_01_XX_03 - Capital-at-risk" measure="1" displayFolder="" measureGroup="S_14_01_XX_03 - Facts" count="0"/>
    <cacheHierarchy uniqueName="[Measures].[S_14_01_XX_03 - Surrender value]" caption="S_14_01_XX_03 - Surrender value" measure="1" displayFolder="" measureGroup="S_14_01_XX_03 - Facts" count="0"/>
    <cacheHierarchy uniqueName="[Measures].[S_14_01_XX_03 - Annualised guaranteed rate over average duration of guarantee]" caption="S_14_01_XX_03 - Annualised guaranteed rate over average duration of guarantee" measure="1" displayFolder="" measureGroup="S_14_01_XX_03 - Facts" count="0"/>
    <cacheHierarchy uniqueName="[Measures].[S_15_01 - GUARANTEED LEVEL]" caption="S_15_01 - GUARANTEED LEVEL" measure="1" displayFolder="" measureGroup="S_15_01 - Facts" count="0"/>
    <cacheHierarchy uniqueName="[Measures].[S_15_02 - ECONOMIC RESULT WITH HEDGING]" caption="S_15_02 - ECONOMIC RESULT WITH HEDGING" measure="1" displayFolder="" measureGroup="S_15_02 - Facts" count="0"/>
    <cacheHierarchy uniqueName="[Measures].[S_15_02 - Economic result without hedging]" caption="S_15_02 - Economic result without hedging" measure="1" displayFolder="" measureGroup="S_15_02 - Facts" count="0"/>
    <cacheHierarchy uniqueName="[Measures].[S_21_02 - SUM INSURED]" caption="S_21_02 - SUM INSURED" measure="1" displayFolder="" measureGroup="S_21_02 - Facts" count="0"/>
    <cacheHierarchy uniqueName="[Measures].[S_21_02 - Amount underwriting model]" caption="S_21_02 - Amount underwriting model" measure="1" displayFolder="" measureGroup="S_21_02 - Facts" count="0"/>
    <cacheHierarchy uniqueName="[Measures].[S_21_02 - Sum reinsured on a facultative basis]" caption="S_21_02 - Sum reinsured on a facultative basis" measure="1" displayFolder="" measureGroup="S_21_02 - Facts" count="0"/>
    <cacheHierarchy uniqueName="[Measures].[S_21_02 - Sum reinsured other than on facultative basis]" caption="S_21_02 - Sum reinsured other than on facultative basis" measure="1" displayFolder="" measureGroup="S_21_02 - Facts" count="0"/>
    <cacheHierarchy uniqueName="[Measures].[S_21_02 - Net retention of the insurer]" caption="S_21_02 - Net retention of the insurer" measure="1" displayFolder="" measureGroup="S_21_02 - Facts" count="0"/>
    <cacheHierarchy uniqueName="[Measures].[S_23_04_XX_01 - AMOUNT]" caption="S_23_04_XX_01 - AMOUNT" measure="1" displayFolder="" measureGroup="S_23_04_XX_01 - Facts" count="0"/>
    <cacheHierarchy uniqueName="[Measures].[S_23_04_XX_01 - Percentage of the issue held by entities in the group]" caption="S_23_04_XX_01 - Percentage of the issue held by entities in the group" measure="1" displayFolder="" measureGroup="S_23_04_XX_01 - Facts" count="0"/>
    <cacheHierarchy uniqueName="[Measures].[S_23_04_XX_01 - Contribution to group subordinated MMA]" caption="S_23_04_XX_01 - Contribution to group subordinated MMA" measure="1" displayFolder="" measureGroup="S_23_04_XX_01 - Facts" count="0"/>
    <cacheHierarchy uniqueName="[Measures].[S_23_04_XX_02 - AMOUNT]" caption="S_23_04_XX_02 - AMOUNT" measure="1" displayFolder="" measureGroup="S_23_04_XX_02 - Facts" count="0"/>
    <cacheHierarchy uniqueName="[Measures].[S_23_04_XX_03 - AMOUNT]" caption="S_23_04_XX_03 - AMOUNT" measure="1" displayFolder="" measureGroup="S_23_04_XX_03 - Facts" count="0"/>
    <cacheHierarchy uniqueName="[Measures].[S_23_04_XX_03 - Percentage of the issue held by entities in the group]" caption="S_23_04_XX_03 - Percentage of the issue held by entities in the group" measure="1" displayFolder="" measureGroup="S_23_04_XX_03 - Facts" count="0"/>
    <cacheHierarchy uniqueName="[Measures].[S_23_04_XX_03 - Contribution to group subordinated liabilities]" caption="S_23_04_XX_03 - Contribution to group subordinated liabilities" measure="1" displayFolder="" measureGroup="S_23_04_XX_03 - Facts" count="0"/>
    <cacheHierarchy uniqueName="[Measures].[S_23_04_XX_04 - AMOUNT]" caption="S_23_04_XX_04 - AMOUNT" measure="1" displayFolder="" measureGroup="S_23_04_XX_04 - Facts" count="0"/>
    <cacheHierarchy uniqueName="[Measures].[S_23_04_XX_04 - Tier 1]" caption="S_23_04_XX_04 - Tier 1" measure="1" displayFolder="" measureGroup="S_23_04_XX_04 - Facts" count="0"/>
    <cacheHierarchy uniqueName="[Measures].[S_23_04_XX_04 - Tier 2]" caption="S_23_04_XX_04 - Tier 2" measure="1" displayFolder="" measureGroup="S_23_04_XX_04 - Facts" count="0"/>
    <cacheHierarchy uniqueName="[Measures].[S_23_04_XX_04 - Tier 3]" caption="S_23_04_XX_04 - Tier 3" measure="1" displayFolder="" measureGroup="S_23_04_XX_04 - Facts" count="0"/>
    <cacheHierarchy uniqueName="[Measures].[S_23_04_XX_04 - Percentage of the issue held by entities in the group]" caption="S_23_04_XX_04 - Percentage of the issue held by entities in the group" measure="1" displayFolder="" measureGroup="S_23_04_XX_04 - Facts" count="0"/>
    <cacheHierarchy uniqueName="[Measures].[S_23_04_XX_04 - Contribution to group other basic own funds]" caption="S_23_04_XX_04 - Contribution to group other basic own funds" measure="1" displayFolder="" measureGroup="S_23_04_XX_04 - Facts" count="0"/>
    <cacheHierarchy uniqueName="[Measures].[S_23_04_XX_05 - TOTAL]" caption="S_23_04_XX_05 - TOTAL" measure="1" displayFolder="" measureGroup="S_23_04_XX_05 - Facts" count="0"/>
    <cacheHierarchy uniqueName="[Measures].[S_23_04_XX_06 - AMOUNT]" caption="S_23_04_XX_06 - AMOUNT" measure="1" displayFolder="" measureGroup="S_23_04_XX_06 - Facts" count="0"/>
    <cacheHierarchy uniqueName="[Measures].[S_23_04_XX_07 - Notional SCR]" caption="S_23_04_XX_07 - Notional SCR" measure="1" displayFolder="" measureGroup="S_23_04_XX_07 - Facts" count="0"/>
    <cacheHierarchy uniqueName="[Measures].[S_23_04_XX_07 - Notional SCR negative results set to zero]" caption="S_23_04_XX_07 - Notional SCR negative results set to zero" measure="1" displayFolder="" measureGroup="S_23_04_XX_07 - Facts" count="0"/>
    <cacheHierarchy uniqueName="[Measures].[S_23_04_XX_07 - EXCESS OF ASSETS OVER LIABILITIES]" caption="S_23_04_XX_07 - EXCESS OF ASSETS OVER LIABILITIES" measure="1" displayFolder="" measureGroup="S_23_04_XX_07 - Facts" count="0"/>
    <cacheHierarchy uniqueName="[Measures].[S_23_04_XX_07 - Future transfers attributable to shareholders]" caption="S_23_04_XX_07 - Future transfers attributable to shareholders" measure="1" displayFolder="" measureGroup="S_23_04_XX_07 - Facts" count="0"/>
    <cacheHierarchy uniqueName="[Measures].[S_23_04_XX_07 - Adjustment for restricted own fund items in respect of match adj portfolios and RFF]" caption="S_23_04_XX_07 - Adjustment for restricted own fund items in respect of match adj portfolios and RFF" measure="1" displayFolder="" measureGroup="S_23_04_XX_07 - Facts" count="0"/>
    <cacheHierarchy uniqueName="[Measures].[S_23_04_XX_10 - Contribution of solo SCR to group SCR]" caption="S_23_04_XX_10 - Contribution of solo SCR to group SCR" measure="1" displayFolder="" measureGroup="S_23_04_XX_10 - Facts" count="0"/>
    <cacheHierarchy uniqueName="[Measures].[S_23_04_XX_10 - Non-available minority interests]" caption="S_23_04_XX_10 - Non-available minority interests" measure="1" displayFolder="" measureGroup="S_23_04_XX_10 - Facts" count="0"/>
    <cacheHierarchy uniqueName="[Measures].[S_23_04_XX_10 - Non-available own funds related to other own funds items approved by NSA]" caption="S_23_04_XX_10 - Non-available own funds related to other own funds items approved by NSA" measure="1" displayFolder="" measureGroup="S_23_04_XX_10 - Facts" count="0"/>
    <cacheHierarchy uniqueName="[Measures].[S_23_04_XX_10 - Non-available surplus funds]" caption="S_23_04_XX_10 - Non-available surplus funds" measure="1" displayFolder="" measureGroup="S_23_04_XX_10 - Facts" count="0"/>
    <cacheHierarchy uniqueName="[Measures].[S_23_04_XX_10 - Non-available called but not paid in capital]" caption="S_23_04_XX_10 - Non-available called but not paid in capital" measure="1" displayFolder="" measureGroup="S_23_04_XX_10 - Facts" count="0"/>
    <cacheHierarchy uniqueName="[Measures].[S_23_04_XX_10 - Non-available ancillary own funds]" caption="S_23_04_XX_10 - Non-available ancillary own funds" measure="1" displayFolder="" measureGroup="S_23_04_XX_10 - Facts" count="0"/>
    <cacheHierarchy uniqueName="[Measures].[S_23_04_XX_10 - Non-available subordinated mutual member accounts]" caption="S_23_04_XX_10 - Non-available subordinated mutual member accounts" measure="1" displayFolder="" measureGroup="S_23_04_XX_10 - Facts" count="0"/>
    <cacheHierarchy uniqueName="[Measures].[S_23_04_XX_10 - Non-available preference shares]" caption="S_23_04_XX_10 - Non-available preference shares" measure="1" displayFolder="" measureGroup="S_23_04_XX_10 - Facts" count="0"/>
    <cacheHierarchy uniqueName="[Measures].[S_23_04_XX_10 - Non-available subordinated liabilites]" caption="S_23_04_XX_10 - Non-available subordinated liabilites" measure="1" displayFolder="" measureGroup="S_23_04_XX_10 - Facts" count="0"/>
    <cacheHierarchy uniqueName="[Measures].[S_23_04_XX_10 - The amount equal to the value of net deferred tax assets not available at grp lvl]" caption="S_23_04_XX_10 - The amount equal to the value of net deferred tax assets not available at grp lvl" measure="1" displayFolder="" measureGroup="S_23_04_XX_10 - Facts" count="0"/>
    <cacheHierarchy uniqueName="[Measures].[S_23_04_XX_10 - Non-available share premium account related to preference shares at group level]" caption="S_23_04_XX_10 - Non-available share premium account related to preference shares at group level" measure="1" displayFolder="" measureGroup="S_23_04_XX_10 - Facts" count="0"/>
    <cacheHierarchy uniqueName="[Measures].[S_23_04_XX_10 - TOTAL NON-AVAILABLE EXCESS OWN FUNDS]" caption="S_23_04_XX_10 - TOTAL NON-AVAILABLE EXCESS OWN FUNDS" measure="1" displayFolder="" measureGroup="S_23_04_XX_10 - Facts" count="0"/>
    <cacheHierarchy uniqueName="[Measures].[S_24_01_XX_01 - TOTAL]" caption="S_24_01_XX_01 - TOTAL" measure="1" displayFolder="" measureGroup="S_24_01_XX_01 - Facts" count="0"/>
    <cacheHierarchy uniqueName="[Measures].[S_24_01_XX_01 - Common equity - Tier 1]" caption="S_24_01_XX_01 - Common equity - Tier 1" measure="1" displayFolder="" measureGroup="S_24_01_XX_01 - Facts" count="0"/>
    <cacheHierarchy uniqueName="[Measures].[S_24_01_XX_01 - Additional Tier 1]" caption="S_24_01_XX_01 - Additional Tier 1" measure="1" displayFolder="" measureGroup="S_24_01_XX_01 - Facts" count="0"/>
    <cacheHierarchy uniqueName="[Measures].[S_24_01_XX_01 - Tier 2]" caption="S_24_01_XX_01 - Tier 2" measure="1" displayFolder="" measureGroup="S_24_01_XX_01 - Facts" count="0"/>
    <cacheHierarchy uniqueName="[Measures].[S_24_01_XX_02 - TOTAL]" caption="S_24_01_XX_02 - TOTAL" measure="1" displayFolder="" measureGroup="S_24_01_XX_02 - Facts" count="0"/>
    <cacheHierarchy uniqueName="[Measures].[S_24_01_XX_02 - Common equity - Tier 1]" caption="S_24_01_XX_02 - Common equity - Tier 1" measure="1" displayFolder="" measureGroup="S_24_01_XX_02 - Facts" count="0"/>
    <cacheHierarchy uniqueName="[Measures].[S_24_01_XX_02 - Additional Tier 1]" caption="S_24_01_XX_02 - Additional Tier 1" measure="1" displayFolder="" measureGroup="S_24_01_XX_02 - Facts" count="0"/>
    <cacheHierarchy uniqueName="[Measures].[S_24_01_XX_02 - Tier 2]" caption="S_24_01_XX_02 - Tier 2" measure="1" displayFolder="" measureGroup="S_24_01_XX_02 - Facts" count="0"/>
    <cacheHierarchy uniqueName="[Measures].[S_24_01_XX_05 - TOTAL]" caption="S_24_01_XX_05 - TOTAL" measure="1" displayFolder="" measureGroup="S_24_01_XX_05 - Facts" count="0"/>
    <cacheHierarchy uniqueName="[Measures].[S_24_01_XX_05 - Type 1 equity]" caption="S_24_01_XX_05 - Type 1 equity" measure="1" displayFolder="" measureGroup="S_24_01_XX_05 - Facts" count="0"/>
    <cacheHierarchy uniqueName="[Measures].[S_24_01_XX_05 - Type 2 equity]" caption="S_24_01_XX_05 - Type 2 equity" measure="1" displayFolder="" measureGroup="S_24_01_XX_05 - Facts" count="0"/>
    <cacheHierarchy uniqueName="[Measures].[S_24_01_XX_05 - Subordinated liabilities]" caption="S_24_01_XX_05 - Subordinated liabilities" measure="1" displayFolder="" measureGroup="S_24_01_XX_05 - Facts" count="0"/>
    <cacheHierarchy uniqueName="[Measures].[S_24_01_XX_06 - TOTAL]" caption="S_24_01_XX_06 - TOTAL" measure="1" displayFolder="" measureGroup="S_24_01_XX_06 - Facts" count="0"/>
    <cacheHierarchy uniqueName="[Measures].[S_24_01_XX_06 - Type 1 equity]" caption="S_24_01_XX_06 - Type 1 equity" measure="1" displayFolder="" measureGroup="S_24_01_XX_06 - Facts" count="0"/>
    <cacheHierarchy uniqueName="[Measures].[S_24_01_XX_06 - Type 2 equity]" caption="S_24_01_XX_06 - Type 2 equity" measure="1" displayFolder="" measureGroup="S_24_01_XX_06 - Facts" count="0"/>
    <cacheHierarchy uniqueName="[Measures].[S_24_01_XX_06 - Subordinated liabilities]" caption="S_24_01_XX_06 - Subordinated liabilities" measure="1" displayFolder="" measureGroup="S_24_01_XX_06 - Facts" count="0"/>
    <cacheHierarchy uniqueName="[Measures].[S_24_01_XX_07 - TOTAL]" caption="S_24_01_XX_07 - TOTAL" measure="1" displayFolder="" measureGroup="S_24_01_XX_07 - Facts" count="0"/>
    <cacheHierarchy uniqueName="[Measures].[S_24_01_XX_07 - Type 1 equity]" caption="S_24_01_XX_07 - Type 1 equity" measure="1" displayFolder="" measureGroup="S_24_01_XX_07 - Facts" count="0"/>
    <cacheHierarchy uniqueName="[Measures].[S_24_01_XX_07 - Type 2 equity]" caption="S_24_01_XX_07 - Type 2 equity" measure="1" displayFolder="" measureGroup="S_24_01_XX_07 - Facts" count="0"/>
    <cacheHierarchy uniqueName="[Measures].[S_24_01_XX_07 - Subordinated liabilities]" caption="S_24_01_XX_07 - Subordinated liabilities" measure="1" displayFolder="" measureGroup="S_24_01_XX_07 - Facts" count="0"/>
    <cacheHierarchy uniqueName="[Measures].[S_24_01_XX_08 - TOTAL]" caption="S_24_01_XX_08 - TOTAL" measure="1" displayFolder="" measureGroup="S_24_01_XX_08 - Facts" count="0"/>
    <cacheHierarchy uniqueName="[Measures].[S_24_01_XX_08 - Type 1 equity]" caption="S_24_01_XX_08 - Type 1 equity" measure="1" displayFolder="" measureGroup="S_24_01_XX_08 - Facts" count="0"/>
    <cacheHierarchy uniqueName="[Measures].[S_24_01_XX_08 - Type 2 equity]" caption="S_24_01_XX_08 - Type 2 equity" measure="1" displayFolder="" measureGroup="S_24_01_XX_08 - Facts" count="0"/>
    <cacheHierarchy uniqueName="[Measures].[S_24_01_XX_08 - Subordinated liabilities]" caption="S_24_01_XX_08 - Subordinated liabilities" measure="1" displayFolder="" measureGroup="S_24_01_XX_08 - Facts" count="0"/>
    <cacheHierarchy uniqueName="[Measures].[S_24_01_XX_09 - TOTAL]" caption="S_24_01_XX_09 - TOTAL" measure="1" displayFolder="" measureGroup="S_24_01_XX_09 - Facts" count="0"/>
    <cacheHierarchy uniqueName="[Measures].[S_24_01_XX_09 - Type 1 equity]" caption="S_24_01_XX_09 - Type 1 equity" measure="1" displayFolder="" measureGroup="S_24_01_XX_09 - Facts" count="0"/>
    <cacheHierarchy uniqueName="[Measures].[S_24_01_XX_09 - Type 2 equity]" caption="S_24_01_XX_09 - Type 2 equity" measure="1" displayFolder="" measureGroup="S_24_01_XX_09 - Facts" count="0"/>
    <cacheHierarchy uniqueName="[Measures].[S_24_01_XX_09 - Subordinated liabilities]" caption="S_24_01_XX_09 - Subordinated liabilities" measure="1" displayFolder="" measureGroup="S_24_01_XX_09 - Facts" count="0"/>
    <cacheHierarchy uniqueName="[Measures].[S_25_02_XX_01 - CALCULATION OF THE SOLVENCY CAPITAL REQUIREMENT]" caption="S_25_02_XX_01 - CALCULATION OF THE SOLVENCY CAPITAL REQUIREMENT" measure="1" displayFolder="" measureGroup="S_25_02_XX_01 - Facts" count="0"/>
    <cacheHierarchy uniqueName="[Measures].[S_25_02_XX_01 - Allocation from adjustments due to RFF and matching adjustments portfolios]" caption="S_25_02_XX_01 - Allocation from adjustments due to RFF and matching adjustments portfolios" measure="1" displayFolder="" measureGroup="S_25_02_XX_01 - Facts" count="0"/>
    <cacheHierarchy uniqueName="[Measures].[S_25_02_XX_01 - Amount modelled]" caption="S_25_02_XX_01 - Amount modelled" measure="1" displayFolder="" measureGroup="S_25_02_XX_01 - Facts" count="0"/>
    <cacheHierarchy uniqueName="[Measures].[S_25_03_XX_01 - CALCULATION OF THE SOLVENCY CAPITAL REQUIREMENT]" caption="S_25_03_XX_01 - CALCULATION OF THE SOLVENCY CAPITAL REQUIREMENT" measure="1" displayFolder="" measureGroup="S_25_03_XX_01 - Facts" count="0"/>
    <cacheHierarchy uniqueName="[Measures].[S_30_01_XX_01 - SUM INSURED]" caption="S_30_01_XX_01 - SUM INSURED" measure="1" displayFolder="" measureGroup="S_30_01_XX_01 - Facts" count="0"/>
    <cacheHierarchy uniqueName="[Measures].[S_30_01_XX_01 - Amount underwriting model]" caption="S_30_01_XX_01 - Amount underwriting model" measure="1" displayFolder="" measureGroup="S_30_01_XX_01 - Facts" count="0"/>
    <cacheHierarchy uniqueName="[Measures].[S_30_01_XX_01 - Sum reinsured on a facultative basis]" caption="S_30_01_XX_01 - Sum reinsured on a facultative basis" measure="1" displayFolder="" measureGroup="S_30_01_XX_01 - Facts" count="0"/>
    <cacheHierarchy uniqueName="[Measures].[S_30_01_XX_01 - Facultative reinsurance premium ceded to all reinsurers]" caption="S_30_01_XX_01 - Facultative reinsurance premium ceded to all reinsurers" measure="1" displayFolder="" measureGroup="S_30_01_XX_01 - Facts" count="0"/>
    <cacheHierarchy uniqueName="[Measures].[S_30_01_XX_01 - Facultative reinsurance commission]" caption="S_30_01_XX_01 - Facultative reinsurance commission" measure="1" displayFolder="" measureGroup="S_30_01_XX_01 - Facts" count="0"/>
    <cacheHierarchy uniqueName="[Measures].[S_30_01_XX_02 - SUM INSURED]" caption="S_30_01_XX_02 - SUM INSURED" measure="1" displayFolder="" measureGroup="S_30_01_XX_02 - Facts" count="0"/>
    <cacheHierarchy uniqueName="[Measures].[S_30_01_XX_02 - Capital at risk]" caption="S_30_01_XX_02 - Capital at risk" measure="1" displayFolder="" measureGroup="S_30_01_XX_02 - Facts" count="0"/>
    <cacheHierarchy uniqueName="[Measures].[S_30_01_XX_02 - Sum reinsured on a facultative basis]" caption="S_30_01_XX_02 - Sum reinsured on a facultative basis" measure="1" displayFolder="" measureGroup="S_30_01_XX_02 - Facts" count="0"/>
    <cacheHierarchy uniqueName="[Measures].[S_30_01_XX_02 - Facultative reinsurance premium ceded to all reinsurers]" caption="S_30_01_XX_02 - Facultative reinsurance premium ceded to all reinsurers" measure="1" displayFolder="" measureGroup="S_30_01_XX_02 - Facts" count="0"/>
    <cacheHierarchy uniqueName="[Measures].[S_30_01_XX_02 - Facultative reinsurance commission]" caption="S_30_01_XX_02 - Facultative reinsurance commission" measure="1" displayFolder="" measureGroup="S_30_01_XX_02 - Facts" count="0"/>
    <cacheHierarchy uniqueName="[Measures].[S_30_02_XX_01-03-04 - Share reinsurer]" caption="S_30_02_XX_01-03-04 - Share reinsurer" measure="1" displayFolder="" measureGroup="S_30_02_XX_01-03-04 - Facts" count="0"/>
    <cacheHierarchy uniqueName="[Measures].[S_30_02_XX_01-03-04 - SUM REINSURED TO FACULTATIVE REINSURER]" caption="S_30_02_XX_01-03-04 - SUM REINSURED TO FACULTATIVE REINSURER" measure="1" displayFolder="" measureGroup="S_30_02_XX_01-03-04 - Facts" count="0"/>
    <cacheHierarchy uniqueName="[Measures].[S_30_02_XX_01-03-04 - Facultative ceded reinsurance premium]" caption="S_30_02_XX_01-03-04 - Facultative ceded reinsurance premium" measure="1" displayFolder="" measureGroup="S_30_02_XX_01-03-04 - Facts" count="0"/>
    <cacheHierarchy uniqueName="[Measures].[S_30_02_XX_02-03-04 - Share reinsurer]" caption="S_30_02_XX_02-03-04 - Share reinsurer" measure="1" displayFolder="" measureGroup="S_30_02_XX_02-03-04 - Facts" count="0"/>
    <cacheHierarchy uniqueName="[Measures].[S_30_02_XX_02-03-04 - SUM REINSURED TO FACULTATIVE REINSURER]" caption="S_30_02_XX_02-03-04 - SUM REINSURED TO FACULTATIVE REINSURER" measure="1" displayFolder="" measureGroup="S_30_02_XX_02-03-04 - Facts" count="0"/>
    <cacheHierarchy uniqueName="[Measures].[S_30_02_XX_02-03-04 - Facultative ceded reinsurance premium]" caption="S_30_02_XX_02-03-04 - Facultative ceded reinsurance premium" measure="1" displayFolder="" measureGroup="S_30_02_XX_02-03-04 - Facts" count="0"/>
    <cacheHierarchy uniqueName="[Measures].[S_30_03 - Quantity of surplus or layers in program]" caption="S_30_03 - Quantity of surplus or layers in program" measure="1" displayFolder="" measureGroup="S_30_03 - Facts" count="0"/>
    <cacheHierarchy uniqueName="[Measures].[S_30_03 - Estimated subject premium income XL-ESPI]" caption="S_30_03 - Estimated subject premium income XL-ESPI" measure="1" displayFolder="" measureGroup="S_30_03 - Facts" count="0"/>
    <cacheHierarchy uniqueName="[Measures].[S_30_03 - Gross estimated treaty premium income - proportional and non-proportional]" caption="S_30_03 - Gross estimated treaty premium income - proportional and non-proportional" measure="1" displayFolder="" measureGroup="S_30_03 - Facts" count="0"/>
    <cacheHierarchy uniqueName="[Measures].[S_30_03 - Aggregate deductibles - amount]" caption="S_30_03 - Aggregate deductibles - amount" measure="1" displayFolder="" measureGroup="S_30_03 - Facts" count="0"/>
    <cacheHierarchy uniqueName="[Measures].[S_30_03 - Aggregate deductibles - percentage]" caption="S_30_03 - Aggregate deductibles - percentage" measure="1" displayFolder="" measureGroup="S_30_03 - Facts" count="0"/>
    <cacheHierarchy uniqueName="[Measures].[S_30_03 - Retention or priority - amount]" caption="S_30_03 - Retention or priority - amount" measure="1" displayFolder="" measureGroup="S_30_03 - Facts" count="0"/>
    <cacheHierarchy uniqueName="[Measures].[S_30_03 - Retention or priority - percentage]" caption="S_30_03 - Retention or priority - percentage" measure="1" displayFolder="" measureGroup="S_30_03 - Facts" count="0"/>
    <cacheHierarchy uniqueName="[Measures].[S_30_03 - Limit - amount]" caption="S_30_03 - Limit - amount" measure="1" displayFolder="" measureGroup="S_30_03 - Facts" count="0"/>
    <cacheHierarchy uniqueName="[Measures].[S_30_03 - Limit - percentage]" caption="S_30_03 - Limit - percentage" measure="1" displayFolder="" measureGroup="S_30_03 - Facts" count="0"/>
    <cacheHierarchy uniqueName="[Measures].[S_30_03 - Maximum cover per risk or event]" caption="S_30_03 - Maximum cover per risk or event" measure="1" displayFolder="" measureGroup="S_30_03 - Facts" count="0"/>
    <cacheHierarchy uniqueName="[Measures].[S_30_03 - MAXIMUM COVER PER TREATY]" caption="S_30_03 - MAXIMUM COVER PER TREATY" measure="1" displayFolder="" measureGroup="S_30_03 - Facts" count="0"/>
    <cacheHierarchy uniqueName="[Measures].[S_30_03 - Number of reinstatements]" caption="S_30_03 - Number of reinstatements" measure="1" displayFolder="" measureGroup="S_30_03 - Facts" count="0"/>
    <cacheHierarchy uniqueName="[Measures].[S_30_03 - Descriptions of reinstatements]" caption="S_30_03 - Descriptions of reinstatements" measure="1" displayFolder="" measureGroup="S_30_03 - Facts" count="0"/>
    <cacheHierarchy uniqueName="[Measures].[S_30_03 - Maximum reinsurance commission]" caption="S_30_03 - Maximum reinsurance commission" measure="1" displayFolder="" measureGroup="S_30_03 - Facts" count="0"/>
    <cacheHierarchy uniqueName="[Measures].[S_30_03 - Minimum reinsurance commission]" caption="S_30_03 - Minimum reinsurance commission" measure="1" displayFolder="" measureGroup="S_30_03 - Facts" count="0"/>
    <cacheHierarchy uniqueName="[Measures].[S_30_03 - Expected reinsurance commission]" caption="S_30_03 - Expected reinsurance commission" measure="1" displayFolder="" measureGroup="S_30_03 - Facts" count="0"/>
    <cacheHierarchy uniqueName="[Measures].[S_30_03 - Maximum overriding commission]" caption="S_30_03 - Maximum overriding commission" measure="1" displayFolder="" measureGroup="S_30_03 - Facts" count="0"/>
    <cacheHierarchy uniqueName="[Measures].[S_30_03 - Minimum overriding commission]" caption="S_30_03 - Minimum overriding commission" measure="1" displayFolder="" measureGroup="S_30_03 - Facts" count="0"/>
    <cacheHierarchy uniqueName="[Measures].[S_30_03 - Expected overriding commission]" caption="S_30_03 - Expected overriding commission" measure="1" displayFolder="" measureGroup="S_30_03 - Facts" count="0"/>
    <cacheHierarchy uniqueName="[Measures].[S_30_03 - Maximum profit commission]" caption="S_30_03 - Maximum profit commission" measure="1" displayFolder="" measureGroup="S_30_03 - Facts" count="0"/>
    <cacheHierarchy uniqueName="[Measures].[S_30_03 - Minimum profit commission]" caption="S_30_03 - Minimum profit commission" measure="1" displayFolder="" measureGroup="S_30_03 - Facts" count="0"/>
    <cacheHierarchy uniqueName="[Measures].[S_30_03 - Expected profit commission]" caption="S_30_03 - Expected profit commission" measure="1" displayFolder="" measureGroup="S_30_03 - Facts" count="0"/>
    <cacheHierarchy uniqueName="[Measures].[S_30_03 - XL rate 1]" caption="S_30_03 - XL rate 1" measure="1" displayFolder="" measureGroup="S_30_03 - Facts" count="0"/>
    <cacheHierarchy uniqueName="[Measures].[S_30_03 - XL rate 2]" caption="S_30_03 - XL rate 2" measure="1" displayFolder="" measureGroup="S_30_03 - Facts" count="0"/>
    <cacheHierarchy uniqueName="[Measures].[S_30_04 - Share reinsurer]" caption="S_30_04 - Share reinsurer" measure="1" displayFolder="" measureGroup="S_30_04 - Facts" count="0"/>
    <cacheHierarchy uniqueName="[Measures].[S_30_04 - EXPOSURE CEDED FOR SHARE OF REINSURER - AMOUNT]" caption="S_30_04 - EXPOSURE CEDED FOR SHARE OF REINSURER - AMOUNT" measure="1" displayFolder="" measureGroup="S_30_04 - Facts" count="0"/>
    <cacheHierarchy uniqueName="[Measures].[S_30_04 - Estimated outgoing reinsurance premium for share of reinsurer]" caption="S_30_04 - Estimated outgoing reinsurance premium for share of reinsurer" measure="1" displayFolder="" measureGroup="S_30_04 - Facts" count="0"/>
    <cacheHierarchy uniqueName="[Measures].[S_31_01 - Reinsurance recoverables - Premium provision non-life including non-SLT health]" caption="S_31_01 - Reinsurance recoverables - Premium provision non-life including non-SLT health" measure="1" displayFolder="" measureGroup="S_31_01 - Facts" count="0"/>
    <cacheHierarchy uniqueName="[Measures].[S_31_01 - Reinsurance recoverables - Claims provisions non-life including non-SLT health]" caption="S_31_01 - Reinsurance recoverables - Claims provisions non-life including non-SLT health" measure="1" displayFolder="" measureGroup="S_31_01 - Facts" count="0"/>
    <cacheHierarchy uniqueName="[Measures].[S_31_01 - Reinsurance recoverables - Technical provisions life including SLT health]" caption="S_31_01 - Reinsurance recoverables - Technical provisions life including SLT health" measure="1" displayFolder="" measureGroup="S_31_01 - Facts" count="0"/>
    <cacheHierarchy uniqueName="[Measures].[S_31_01 - Adjustment for expected losses due to counterparty default]" caption="S_31_01 - Adjustment for expected losses due to counterparty default" measure="1" displayFolder="" measureGroup="S_31_01 - Facts" count="0"/>
    <cacheHierarchy uniqueName="[Measures].[S_31_01 - TOTAL REINSURANCE RECOVERABLES]" caption="S_31_01 - TOTAL REINSURANCE RECOVERABLES" measure="1" displayFolder="" measureGroup="S_31_01 - Facts" count="0"/>
    <cacheHierarchy uniqueName="[Measures].[S_31_01 - Net receivables]" caption="S_31_01 - Net receivables" measure="1" displayFolder="" measureGroup="S_31_01 - Facts" count="0"/>
    <cacheHierarchy uniqueName="[Measures].[S_31_01 - Assets pledged by reinsurer]" caption="S_31_01 - Assets pledged by reinsurer" measure="1" displayFolder="" measureGroup="S_31_01 - Facts" count="0"/>
    <cacheHierarchy uniqueName="[Measures].[S_31_01 - Financial guarantees]" caption="S_31_01 - Financial guarantees" measure="1" displayFolder="" measureGroup="S_31_01 - Facts" count="0"/>
    <cacheHierarchy uniqueName="[Measures].[S_31_01 - Cash deposits]" caption="S_31_01 - Cash deposits" measure="1" displayFolder="" measureGroup="S_31_01 - Facts" count="0"/>
    <cacheHierarchy uniqueName="[Measures].[S_31_01 - Total guarantees received]" caption="S_31_01 - Total guarantees received" measure="1" displayFolder="" measureGroup="S_31_01 - Facts" count="0"/>
    <cacheHierarchy uniqueName="[Measures].[S_32_01 - Total balance sheet for insurance and reinsurance undertakings]" caption="S_32_01 - Total balance sheet for insurance and reinsurance undertakings" measure="1" displayFolder="" measureGroup="S_32_01 - Facts" count="0"/>
    <cacheHierarchy uniqueName="[Measures].[S_32_01 - Total balance sheet for other regulated undertakings]" caption="S_32_01 - Total balance sheet for other regulated undertakings" measure="1" displayFolder="" measureGroup="S_32_01 - Facts" count="0"/>
    <cacheHierarchy uniqueName="[Measures].[S_32_01 - Total balance sheet for non-regulated undertakings]" caption="S_32_01 - Total balance sheet for non-regulated undertakings" measure="1" displayFolder="" measureGroup="S_32_01 - Facts" count="0"/>
    <cacheHierarchy uniqueName="[Measures].[S_32_01 - WRITTEN PREMIUMS NET OF REINSURANCE CEDED FOR INSURANCE AND REINSURANCE UNDERTAKINGS]" caption="S_32_01 - WRITTEN PREMIUMS NET OF REINSURANCE CEDED FOR INSURANCE AND REINSURANCE UNDERTAKINGS" measure="1" displayFolder="" measureGroup="S_32_01 - Facts" count="0"/>
    <cacheHierarchy uniqueName="[Measures].[S_32_01 - Turn over for other types of undertakings or insurance holding companies]" caption="S_32_01 - Turn over for other types of undertakings or insurance holding companies" measure="1" displayFolder="" measureGroup="S_32_01 - Facts" count="0"/>
    <cacheHierarchy uniqueName="[Measures].[S_32_01 - Underwriting performance]" caption="S_32_01 - Underwriting performance" measure="1" displayFolder="" measureGroup="S_32_01 - Facts" count="0"/>
    <cacheHierarchy uniqueName="[Measures].[S_32_01 - Investment performance]" caption="S_32_01 - Investment performance" measure="1" displayFolder="" measureGroup="S_32_01 - Facts" count="0"/>
    <cacheHierarchy uniqueName="[Measures].[S_32_01 - Total performance]" caption="S_32_01 - Total performance" measure="1" displayFolder="" measureGroup="S_32_01 - Facts" count="0"/>
    <cacheHierarchy uniqueName="[Measures].[S_32_01 - Percent capital share]" caption="S_32_01 - Percent capital share" measure="1" displayFolder="" measureGroup="S_32_01 - Facts" count="0"/>
    <cacheHierarchy uniqueName="[Measures].[S_32_01 - Percent used for the establishment of consolidated accounts]" caption="S_32_01 - Percent used for the establishment of consolidated accounts" measure="1" displayFolder="" measureGroup="S_32_01 - Facts" count="0"/>
    <cacheHierarchy uniqueName="[Measures].[S_32_01 - Percent voting rights]" caption="S_32_01 - Percent voting rights" measure="1" displayFolder="" measureGroup="S_32_01 - Facts" count="0"/>
    <cacheHierarchy uniqueName="[Measures].[S_32_01 - Proportional share used for group solvency calculation]" caption="S_32_01 - Proportional share used for group solvency calculation" measure="1" displayFolder="" measureGroup="S_32_01 - Facts" count="0"/>
    <cacheHierarchy uniqueName="[Measures].[S_33_01 - SCR market risk]" caption="S_33_01 - SCR market risk" measure="1" displayFolder="" measureGroup="S_33_01 - Facts" count="0"/>
    <cacheHierarchy uniqueName="[Measures].[S_33_01 - SCR counterparty default risk]" caption="S_33_01 - SCR counterparty default risk" measure="1" displayFolder="" measureGroup="S_33_01 - Facts" count="0"/>
    <cacheHierarchy uniqueName="[Measures].[S_33_01 - SCR life underwriting risk]" caption="S_33_01 - SCR life underwriting risk" measure="1" displayFolder="" measureGroup="S_33_01 - Facts" count="0"/>
    <cacheHierarchy uniqueName="[Measures].[S_33_01 - SCR health underwriting risk]" caption="S_33_01 - SCR health underwriting risk" measure="1" displayFolder="" measureGroup="S_33_01 - Facts" count="0"/>
    <cacheHierarchy uniqueName="[Measures].[S_33_01 - SCR non-life underwriting risk]" caption="S_33_01 - SCR non-life underwriting risk" measure="1" displayFolder="" measureGroup="S_33_01 - Facts" count="0"/>
    <cacheHierarchy uniqueName="[Measures].[S_33_01 - SCR operational risk]" caption="S_33_01 - SCR operational risk" measure="1" displayFolder="" measureGroup="S_33_01 - Facts" count="0"/>
    <cacheHierarchy uniqueName="[Measures].[S_33_01 - INDIVIDUAL SCR]" caption="S_33_01 - INDIVIDUAL SCR" measure="1" displayFolder="" measureGroup="S_33_01 - Facts" count="0"/>
    <cacheHierarchy uniqueName="[Measures].[S_33_01 - Individual MCR]" caption="S_33_01 - Individual MCR" measure="1" displayFolder="" measureGroup="S_33_01 - Facts" count="0"/>
    <cacheHierarchy uniqueName="[Measures].[S_33_01 - Eligible individual own funds to cover the SCR]" caption="S_33_01 - Eligible individual own funds to cover the SCR" measure="1" displayFolder="" measureGroup="S_33_01 - Facts" count="0"/>
    <cacheHierarchy uniqueName="[Measures].[S_33_01 - Amount of capital add-on]" caption="S_33_01 - Amount of capital add-on" measure="1" displayFolder="" measureGroup="S_33_01 - Facts" count="0"/>
    <cacheHierarchy uniqueName="[Measures].[S_33_01 - Local capital requirement]" caption="S_33_01 - Local capital requirement" measure="1" displayFolder="" measureGroup="S_33_01 - Facts" count="0"/>
    <cacheHierarchy uniqueName="[Measures].[S_33_01 - Local minimum capital requirement]" caption="S_33_01 - Local minimum capital requirement" measure="1" displayFolder="" measureGroup="S_33_01 - Facts" count="0"/>
    <cacheHierarchy uniqueName="[Measures].[S_33_01 - Eligible own funds in accordance with local rules]" caption="S_33_01 - Eligible own funds in accordance with local rules" measure="1" displayFolder="" measureGroup="S_33_01 - Facts" count="0"/>
    <cacheHierarchy uniqueName="[Measures].[S_34_01 - NOTIONAL SCR OR SECTORAL CAPITAL REQUIREMENT]" caption="S_34_01 - NOTIONAL SCR OR SECTORAL CAPITAL REQUIREMENT" measure="1" displayFolder="" measureGroup="S_34_01 - Facts" count="0"/>
    <cacheHierarchy uniqueName="[Measures].[S_34_01 - Notional MCR or sectoral minimum capital requirement]" caption="S_34_01 - Notional MCR or sectoral minimum capital requirement" measure="1" displayFolder="" measureGroup="S_34_01 - Facts" count="0"/>
    <cacheHierarchy uniqueName="[Measures].[S_34_01 - Notional or sectoral eligible own funds]" caption="S_34_01 - Notional or sectoral eligible own funds" measure="1" displayFolder="" measureGroup="S_34_01 - Facts" count="0"/>
    <cacheHierarchy uniqueName="[Measures].[S_35_01 - TOTAL AMOUNT OF TP GROSS OF IGT]" caption="S_35_01 - TOTAL AMOUNT OF TP GROSS OF IGT" measure="1" displayFolder="" measureGroup="S_35_01 - Facts" count="0"/>
    <cacheHierarchy uniqueName="[Measures].[S_35_01 - Total amount of TP net of IGT]" caption="S_35_01 - Total amount of TP net of IGT" measure="1" displayFolder="" measureGroup="S_35_01 - Facts" count="0"/>
    <cacheHierarchy uniqueName="[Measures].[S_35_01 - Amount of TP non-life excluding health gross of IGT]" caption="S_35_01 - Amount of TP non-life excluding health gross of IGT" measure="1" displayFolder="" measureGroup="S_35_01 - Facts" count="0"/>
    <cacheHierarchy uniqueName="[Measures].[S_35_01 - Amount of TP non-life excluding health net of IGT]" caption="S_35_01 - Amount of TP non-life excluding health net of IGT" measure="1" displayFolder="" measureGroup="S_35_01 - Facts" count="0"/>
    <cacheHierarchy uniqueName="[Measures].[S_35_01 - Net contribution to group TP non-life excluding health - percentage]" caption="S_35_01 - Net contribution to group TP non-life excluding health - percentage" measure="1" displayFolder="" measureGroup="S_35_01 - Facts" count="0"/>
    <cacheHierarchy uniqueName="[Measures].[S_35_01 - Amount of TP health similar to non-life gross of IGT]" caption="S_35_01 - Amount of TP health similar to non-life gross of IGT" measure="1" displayFolder="" measureGroup="S_35_01 - Facts" count="0"/>
    <cacheHierarchy uniqueName="[Measures].[S_35_01 - Amount of TP health similar to non-life net of IGT]" caption="S_35_01 - Amount of TP health similar to non-life net of IGT" measure="1" displayFolder="" measureGroup="S_35_01 - Facts" count="0"/>
    <cacheHierarchy uniqueName="[Measures].[S_35_01 - Net contribution to group TP health similar to non-life - percentage]" caption="S_35_01 - Net contribution to group TP health similar to non-life - percentage" measure="1" displayFolder="" measureGroup="S_35_01 - Facts" count="0"/>
    <cacheHierarchy uniqueName="[Measures].[S_35_01 - Amount of TP health similar to life gross of IGT]" caption="S_35_01 - Amount of TP health similar to life gross of IGT" measure="1" displayFolder="" measureGroup="S_35_01 - Facts" count="0"/>
    <cacheHierarchy uniqueName="[Measures].[S_35_01 - Amount of TP health similar to life net of IGT]" caption="S_35_01 - Amount of TP health similar to life net of IGT" measure="1" displayFolder="" measureGroup="S_35_01 - Facts" count="0"/>
    <cacheHierarchy uniqueName="[Measures].[S_35_01 - Net contribution to group TP health similar to life - percentage]" caption="S_35_01 - Net contribution to group TP health similar to life - percentage" measure="1" displayFolder="" measureGroup="S_35_01 - Facts" count="0"/>
    <cacheHierarchy uniqueName="[Measures].[S_35_01 - Amount of TP life excluding health and index-linked and unit-linked gross of IGT]" caption="S_35_01 - Amount of TP life excluding health and index-linked and unit-linked gross of IGT" measure="1" displayFolder="" measureGroup="S_35_01 - Facts" count="0"/>
    <cacheHierarchy uniqueName="[Measures].[S_35_01 - Amount of TP life excluding health and index-linked and unit-linked net of IGT]" caption="S_35_01 - Amount of TP life excluding health and index-linked and unit-linked net of IGT" measure="1" displayFolder="" measureGroup="S_35_01 - Facts" count="0"/>
    <cacheHierarchy uniqueName="[Measures].[S_35_01 - Net contribution to group TP life excl health and index- and unit-linked  - percentage]" caption="S_35_01 - Net contribution to group TP life excl health and index- and unit-linked  - percentage" measure="1" displayFolder="" measureGroup="S_35_01 - Facts" count="0"/>
    <cacheHierarchy uniqueName="[Measures].[S_35_01 - Amount of TP index-linked and unit-linked gross of IGT]" caption="S_35_01 - Amount of TP index-linked and unit-linked gross of IGT" measure="1" displayFolder="" measureGroup="S_35_01 - Facts" count="0"/>
    <cacheHierarchy uniqueName="[Measures].[S_35_01 - Amount of TP index-linked and unit-linked net of IGT]" caption="S_35_01 - Amount of TP index-linked and unit-linked net of IGT" measure="1" displayFolder="" measureGroup="S_35_01 - Facts" count="0"/>
    <cacheHierarchy uniqueName="[Measures].[S_35_01 - Net contribution to group TP index-linked and unit-linked - percentage]" caption="S_35_01 - Net contribution to group TP index-linked and unit-linked - percentage" measure="1" displayFolder="" measureGroup="S_35_01 - Facts" count="0"/>
    <cacheHierarchy uniqueName="[Measures].[S_35_01 - Amount of transitional on TP gross of IGT]" caption="S_35_01 - Amount of transitional on TP gross of IGT" measure="1" displayFolder="" measureGroup="S_35_01 - Facts" count="0"/>
    <cacheHierarchy uniqueName="[Measures].[S_35_01 - Amount of transitional on TP net of IGT]" caption="S_35_01 - Amount of transitional on TP net of IGT" measure="1" displayFolder="" measureGroup="S_35_01 - Facts" count="0"/>
    <cacheHierarchy uniqueName="[Measures].[S_35_01 - Amount of TP subject to transitional on risk free rate gross of IGT]" caption="S_35_01 - Amount of TP subject to transitional on risk free rate gross of IGT" measure="1" displayFolder="" measureGroup="S_35_01 - Facts" count="0"/>
    <cacheHierarchy uniqueName="[Measures].[S_35_01 - Amount of TP subject to volatility adjustment gross of IGT]" caption="S_35_01 - Amount of TP subject to volatility adjustment gross of IGT" measure="1" displayFolder="" measureGroup="S_35_01 - Facts" count="0"/>
    <cacheHierarchy uniqueName="[Measures].[S_35_01 - Amount of TP subject to matching adjustment gross of IGT]" caption="S_35_01 - Amount of TP subject to matching adjustment gross of IGT" measure="1" displayFolder="" measureGroup="S_35_01 - Facts" count="0"/>
    <cacheHierarchy uniqueName="[Measures].[S_36_01 - CONTRACTUAL AMOUNT OF TRANSACTION OR TRANSACTION PRICE]" caption="S_36_01 - CONTRACTUAL AMOUNT OF TRANSACTION OR TRANSACTION PRICE" measure="1" displayFolder="" measureGroup="S_36_01 - Facts" count="0"/>
    <cacheHierarchy uniqueName="[Measures].[S_36_01 - Value of collateral or asset]" caption="S_36_01 - Value of collateral or asset" measure="1" displayFolder="" measureGroup="S_36_01 - Facts" count="0"/>
    <cacheHierarchy uniqueName="[Measures].[S_36_01 - Amount of redemptions or prepayments or paybacks during reporting period]" caption="S_36_01 - Amount of redemptions or prepayments or paybacks during reporting period" measure="1" displayFolder="" measureGroup="S_36_01 - Facts" count="0"/>
    <cacheHierarchy uniqueName="[Measures].[S_36_01 - Amount of dividends or interest or coupon and other payments made during reporting period]" caption="S_36_01 - Amount of dividends or interest or coupon and other payments made during reporting period" measure="1" displayFolder="" measureGroup="S_36_01 - Facts" count="0"/>
    <cacheHierarchy uniqueName="[Measures].[S_36_01 - Balance of contractual amount of transaction at reporting date]" caption="S_36_01 - Balance of contractual amount of transaction at reporting date" measure="1" displayFolder="" measureGroup="S_36_01 - Facts" count="0"/>
    <cacheHierarchy uniqueName="[Measures].[S_36_02 - Notional amount at transaction date]" caption="S_36_02 - Notional amount at transaction date" measure="1" displayFolder="" measureGroup="S_36_02 - Facts" count="0"/>
    <cacheHierarchy uniqueName="[Measures].[S_36_02 - Notional amount at reporting date]" caption="S_36_02 - Notional amount at reporting date" measure="1" displayFolder="" measureGroup="S_36_02 - Facts" count="0"/>
    <cacheHierarchy uniqueName="[Measures].[S_36_02 - VALUE OF COLLATERAL]" caption="S_36_02 - VALUE OF COLLATERAL" measure="1" displayFolder="" measureGroup="S_36_02 - Facts" count="0"/>
    <cacheHierarchy uniqueName="[Measures].[S_36_03 - Maximum cover by reinsurer under contract or treaty]" caption="S_36_03 - Maximum cover by reinsurer under contract or treaty" measure="1" displayFolder="" measureGroup="S_36_03 - Facts" count="0"/>
    <cacheHierarchy uniqueName="[Measures].[S_36_03 - Net receivables]" caption="S_36_03 - Net receivables" measure="1" displayFolder="" measureGroup="S_36_03 - Facts" count="0"/>
    <cacheHierarchy uniqueName="[Measures].[S_36_03 - TOTAL REINSURANCE RECOVERABLES]" caption="S_36_03 - TOTAL REINSURANCE RECOVERABLES" measure="1" displayFolder="" measureGroup="S_36_03 - Facts" count="0"/>
    <cacheHierarchy uniqueName="[Measures].[S_36_03 - Reinsurance result for reinsured entity]" caption="S_36_03 - Reinsurance result for reinsured entity" measure="1" displayFolder="" measureGroup="S_36_03 - Facts" count="0"/>
    <cacheHierarchy uniqueName="[Measures].[S_36_04 - VALUE OF TRANSACTION OR COLLATERAL OR GUARANTEE]" caption="S_36_04 - VALUE OF TRANSACTION OR COLLATERAL OR GUARANTEE" measure="1" displayFolder="" measureGroup="S_36_04 - Facts" count="0"/>
    <cacheHierarchy uniqueName="[Measures].[S_36_04 - Maximum possible value of contingent liabilities]" caption="S_36_04 - Maximum possible value of contingent liabilities" measure="1" displayFolder="" measureGroup="S_36_04 - Facts" count="0"/>
    <cacheHierarchy uniqueName="[Measures].[S_36_04 - Maximum possible value of contingent liabilities not included in Solvency II balance sheet]" caption="S_36_04 - Maximum possible value of contingent liabilities not included in Solvency II balance sheet" measure="1" displayFolder="" measureGroup="S_36_04 - Facts" count="0"/>
    <cacheHierarchy uniqueName="[Measures].[S_36_04 - Maximum value of letters of credit or guarantees]" caption="S_36_04 - Maximum value of letters of credit or guarantees" measure="1" displayFolder="" measureGroup="S_36_04 - Facts" count="0"/>
    <cacheHierarchy uniqueName="[Measures].[S_36_04 - Value of guaranteed assets]" caption="S_36_04 - Value of guaranteed assets" measure="1" displayFolder="" measureGroup="S_36_04 - Facts" count="0"/>
    <cacheHierarchy uniqueName="[Measures].[S_37_01 - VALUE OF THE EXPOSURE]" caption="S_37_01 - VALUE OF THE EXPOSURE" measure="1" displayFolder="" measureGroup="S_37_01 - Facts" count="0"/>
    <cacheHierarchy uniqueName="[Measures].[S_37_01 - Maximum amount to be paid by the reinsurer]" caption="S_37_01 - Maximum amount to be paid by the reinsurer" measure="1" displayFolder="" measureGroup="S_37_01 - Facts" count="0"/>
    <cacheHierarchy uniqueName="[Measures].[S_06_02 - Duration AVERAGE]" caption="S_06_02 - Duration AVERAGE" measure="1" displayFolder="" measureGroup="S_06_02 - Facts" count="0"/>
    <cacheHierarchy uniqueName="[Measures].[S_06_02 - Unit percentage of par amount Solvency II price AVERAGE]" caption="S_06_02 - Unit percentage of par amount Solvency II price AVERAGE" measure="1" displayFolder="" measureGroup="S_06_02 - Facts" count="0"/>
    <cacheHierarchy uniqueName="[Measures].[S_06_02 - Unit Solvency II price AVERAGE]" caption="S_06_02 - Unit Solvency II price AVERAGE" measure="1" displayFolder="" measureGroup="S_06_02 - Facts" count="0"/>
    <cacheHierarchy uniqueName="[Measures].[S_08_01 - Duration AVERAGE]" caption="S_08_01 - Duration AVERAGE" measure="1" displayFolder="" measureGroup="S_08_01 - Facts" count="0"/>
    <cacheHierarchy uniqueName="[Measures].[S_11_01 - Unit percentage of par amount Solvency II price AVERAGE]" caption="S_11_01 - Unit percentage of par amount Solvency II price AVERAGE" measure="1" displayFolder="" measureGroup="S_11_01 - Facts" count="0"/>
    <cacheHierarchy uniqueName="[Measures].[S_11_01 - Unit price AVERAGE]" caption="S_11_01 - Unit price AVERAGE" measure="1" displayFolder="" measureGroup="S_11_01 - Facts" count="0"/>
    <cacheHierarchy uniqueName="[Measures].[ROW COUNT]" caption="ROW COUNT" measure="1" displayFolder="" measureGroup="Facts" count="0" hidden="1"/>
    <cacheHierarchy uniqueName="[Measures].[Fact ID]" caption="Fact ID" measure="1" displayFolder="" measureGroup="Facts" count="0" hidden="1"/>
    <cacheHierarchy uniqueName="[Measures].[S_03_02 - Facts Count]" caption="S_03_02 - Facts Count" measure="1" displayFolder="" measureGroup="S_03_02 - Facts" count="0" hidden="1"/>
    <cacheHierarchy uniqueName="[Measures].[S_03_02 - Fact ID]" caption="S_03_02 - Fact ID" measure="1" displayFolder="" measureGroup="S_03_02 - Facts" count="0" hidden="1"/>
    <cacheHierarchy uniqueName="[Measures].[S_06_02 - Duration_Produkte]" caption="S_06_02 - Duration_Produkte" measure="1" displayFolder="" measureGroup="S_06_02 - Facts" count="0" hidden="1"/>
    <cacheHierarchy uniqueName="[Measures].[S_06_02 - Unit percentage of par amount Solvency II price_Produkte]" caption="S_06_02 - Unit percentage of par amount Solvency II price_Produkte" measure="1" displayFolder="" measureGroup="S_06_02 - Facts" count="0" hidden="1"/>
    <cacheHierarchy uniqueName="[Measures].[S_06_02 - Unit Solvency II price_Produkte]" caption="S_06_02 - Unit Solvency II price_Produkte" measure="1" displayFolder="" measureGroup="S_06_02 - Facts" count="0" hidden="1"/>
    <cacheHierarchy uniqueName="[Measures].[S_08_01 - Duration_Produkte]" caption="S_08_01 - Duration_Produkte" measure="1" displayFolder="" measureGroup="S_08_01 - Facts" count="0" hidden="1"/>
    <cacheHierarchy uniqueName="[Measures].[S_11_01 - Unit percentage of par amount Solvency II price_Produkte]" caption="S_11_01 - Unit percentage of par amount Solvency II price_Produkte" measure="1" displayFolder="" measureGroup="S_11_01 - Facts" count="0" hidden="1"/>
    <cacheHierarchy uniqueName="[Measures].[S_11_01 - Unit price_Produkte]" caption="S_11_01 - Unit price_Produkte" measure="1" displayFolder="" measureGroup="S_11_01 - Facts" count="0" hidden="1"/>
    <cacheHierarchy uniqueName="[Measures].[VU Group Mappings Count]" caption="VU Group Mappings Count" measure="1" displayFolder="" measureGroup="VU Group Mappings" count="0" hidden="1"/>
  </cacheHierarchies>
  <kpis count="0"/>
  <dimensions count="122">
    <dimension name="1 Instance" uniqueName="[1 Instance]" caption="1 Instance"/>
    <dimension name="1 Insurance undertaking" uniqueName="[1 Insurance undertaking]" caption="1 Insurance undertaking"/>
    <dimension name="1 Peergroup" uniqueName="[1 Peergroup]" caption="1 Peergroup"/>
    <dimension name="1 Reporting package" uniqueName="[1 Reporting package]" caption="1 Reporting package"/>
    <dimension name="1 Reporting reference date" uniqueName="[1 Reporting reference date]" caption="1 Reporting reference date"/>
    <dimension name="1 Type of entity" uniqueName="[1 Type of entity]" caption="1 Type of entity"/>
    <dimension measure="1" name="Measures" uniqueName="[Measures]" caption="Measures"/>
    <dimension name="S_01_01 - Content of the submission" uniqueName="[S_01_01 - Content of the submission]" caption="S_01_01 - Content of the submission"/>
    <dimension name="S_01_02 - Basic information - General" uniqueName="[S_01_02 - Basic information - General]" caption="S_01_02 - Basic information - General"/>
    <dimension name="S_02_01 - Balance sheet" uniqueName="[S_02_01 - Balance sheet]" caption="S_02_01 - Balance sheet"/>
    <dimension name="S_02_02_XX_01 - Assets and liabilities by currency" uniqueName="[S_02_02_XX_01 - Assets and liabilities by currency]" caption="S_02_02_XX_01 - Assets and liabilities by currency"/>
    <dimension name="S_02_02_XX_02 - Assets and liabilities by currency" uniqueName="[S_02_02_XX_02 - Assets and liabilities by currency]" caption="S_02_02_XX_02 - Assets and liabilities by currency"/>
    <dimension name="S_03_01 - Off-balance sheet items - General" uniqueName="[S_03_01 - Off-balance sheet items - General]" caption="S_03_01 - Off-balance sheet items - General"/>
    <dimension name="S_03_02 - Off-balance sheet items - List of unlimited guarantees received by the undertaking" uniqueName="[S_03_02 - Off-balance sheet items - List of unlimited guarantees received by the undertaking]" caption="S_03_02 - Off-balance sheet items - List of unlimited guarantees received by the undertaking"/>
    <dimension name="S_03_03 - Off-balance sheet items - List of unlimited guarantees provided by the undertaking" uniqueName="[S_03_03 - Off-balance sheet items - List of unlimited guarantees provided by the undertaking]" caption="S_03_03 - Off-balance sheet items - List of unlimited guarantees provided by the undertaking"/>
    <dimension name="S_04_01_XX_01 - Activity by country" uniqueName="[S_04_01_XX_01 - Activity by country]" caption="S_04_01_XX_01 - Activity by country"/>
    <dimension name="S_04_01_XX_02-03 - Activity by country" uniqueName="[S_04_01_XX_02-03 - Activity by country]" caption="S_04_01_XX_02-03 - Activity by country"/>
    <dimension name="S_04_01_XX_04 - Activity by country" uniqueName="[S_04_01_XX_04 - Activity by country]" caption="S_04_01_XX_04 - Activity by country"/>
    <dimension name="S_04_02_XX_01 - Information on class 10 in Part A of Annex I of Solvency II Directive" uniqueName="[S_04_02_XX_01 - Information on class 10 in Part A of Annex I of Solvency II Directive]" caption="S_04_02_XX_01 - Information on class 10 in Part A of Annex I of Solvency II Directive"/>
    <dimension name="S_04_02_XX_02 - Information on class 10 in Part A of Annex I of Solvency II Directive" uniqueName="[S_04_02_XX_02 - Information on class 10 in Part A of Annex I of Solvency II Directive]" caption="S_04_02_XX_02 - Information on class 10 in Part A of Annex I of Solvency II Directive"/>
    <dimension name="S_05_01 - Premiums and claims and expenses by line of business" uniqueName="[S_05_01 - Premiums and claims and expenses by line of business]" caption="S_05_01 - Premiums and claims and expenses by line of business"/>
    <dimension name="S_05_02_XX_01-03-04-06 - Premiums and claims and expenses by country" uniqueName="[S_05_02_XX_01-03-04-06 - Premiums and claims and expenses by country]" caption="S_05_02_XX_01-03-04-06 - Premiums and claims and expenses by country"/>
    <dimension name="S_05_02_XX_02-05 - Premiums and claims and expenses by country" uniqueName="[S_05_02_XX_02-05 - Premiums and claims and expenses by country]" caption="S_05_02_XX_02-05 - Premiums and claims and expenses by country"/>
    <dimension name="S_06_01 - Summary of assets" uniqueName="[S_06_01 - Summary of assets]" caption="S_06_01 - Summary of assets"/>
    <dimension name="S_06_02 - List of assets" uniqueName="[S_06_02 - List of assets]" caption="S_06_02 - List of assets"/>
    <dimension name="S_06_03 - Collective investment undertakings - look-through approach" uniqueName="[S_06_03 - Collective investment undertakings - look-through approach]" caption="S_06_03 - Collective investment undertakings - look-through approach"/>
    <dimension name="S_07_01 - Structured products" uniqueName="[S_07_01 - Structured products]" caption="S_07_01 - Structured products"/>
    <dimension name="S_08_01 - Open derivatives" uniqueName="[S_08_01 - Open derivatives]" caption="S_08_01 - Open derivatives"/>
    <dimension name="S_08_02 - Derivatives transactions" uniqueName="[S_08_02 - Derivatives transactions]" caption="S_08_02 - Derivatives transactions"/>
    <dimension name="S_09_01 - Income gains and losses in the period" uniqueName="[S_09_01 - Income gains and losses in the period]" caption="S_09_01 - Income gains and losses in the period"/>
    <dimension name="S_10_01 - Securities lending and repos" uniqueName="[S_10_01 - Securities lending and repos]" caption="S_10_01 - Securities lending and repos"/>
    <dimension name="S_11_01 - Assets held as collateral" uniqueName="[S_11_01 - Assets held as collateral]" caption="S_11_01 - Assets held as collateral"/>
    <dimension name="S_12_01 - Life and health SLT technical provisions" uniqueName="[S_12_01 - Life and health SLT technical provisions]" caption="S_12_01 - Life and health SLT technical provisions"/>
    <dimension name="S_12_02_XX_01 - Life and health SLT technical provisions - by country" uniqueName="[S_12_02_XX_01 - Life and health SLT technical provisions - by country]" caption="S_12_02_XX_01 - Life and health SLT technical provisions - by country"/>
    <dimension name="S_12_02_XX_02 - Life and health SLT technical provisions - by country" uniqueName="[S_12_02_XX_02 - Life and health SLT technical provisions - by country]" caption="S_12_02_XX_02 - Life and health SLT technical provisions - by country"/>
    <dimension name="S_13_01 - Projection of future gross cash flows - Life" uniqueName="[S_13_01 - Projection of future gross cash flows - Life]" caption="S_13_01 - Projection of future gross cash flows - Life"/>
    <dimension name="S_14_01_XX_01-02-04 - Life obligations analysis" uniqueName="[S_14_01_XX_01-02-04 - Life obligations analysis]" caption="S_14_01_XX_01-02-04 - Life obligations analysis"/>
    <dimension name="S_14_01_XX_03 - Life obligations analysis" uniqueName="[S_14_01_XX_03 - Life obligations analysis]" caption="S_14_01_XX_03 - Life obligations analysis"/>
    <dimension name="S_15_01 - Description of the guarantees of variable annuities" uniqueName="[S_15_01 - Description of the guarantees of variable annuities]" caption="S_15_01 - Description of the guarantees of variable annuities"/>
    <dimension name="S_15_02 - Hedging of guarantees of variable annuities" uniqueName="[S_15_02 - Hedging of guarantees of variable annuities]" caption="S_15_02 - Hedging of guarantees of variable annuities"/>
    <dimension name="S_16_01_XX_01 - Information on annuities stemming from non-life insurance obligations" uniqueName="[S_16_01_XX_01 - Information on annuities stemming from non-life insurance obligations]" caption="S_16_01_XX_01 - Information on annuities stemming from non-life insurance obligations"/>
    <dimension name="S_16_01_XX_02 - Information on annuities stemming from non-life insurance obligations" uniqueName="[S_16_01_XX_02 - Information on annuities stemming from non-life insurance obligations]" caption="S_16_01_XX_02 - Information on annuities stemming from non-life insurance obligations"/>
    <dimension name="S_17_01 - Non-life technical provisions" uniqueName="[S_17_01 - Non-life technical provisions]" caption="S_17_01 - Non-life technical provisions"/>
    <dimension name="S_17_02_XX_01 - Non-life technical provisions - by country" uniqueName="[S_17_02_XX_01 - Non-life technical provisions - by country]" caption="S_17_02_XX_01 - Non-life technical provisions - by country"/>
    <dimension name="S_17_02_XX_02 - Non-life technical provisions - by country" uniqueName="[S_17_02_XX_02 - Non-life technical provisions - by country]" caption="S_17_02_XX_02 - Non-life technical provisions - by country"/>
    <dimension name="S_18_01 - Projection of future cash flows - Non-life" uniqueName="[S_18_01 - Projection of future cash flows - Non-life]" caption="S_18_01 - Projection of future cash flows - Non-life"/>
    <dimension name="S_19_01_XX_01_TO_18 - Non-life insurance claims" uniqueName="[S_19_01_XX_01_TO_18 - Non-life insurance claims]" caption="S_19_01_XX_01_TO_18 - Non-life insurance claims"/>
    <dimension name="S_19_01_XX_19-20-21 - Non-life insurance claims" uniqueName="[S_19_01_XX_19-20-21 - Non-life insurance claims]" caption="S_19_01_XX_19-20-21 - Non-life insurance claims"/>
    <dimension name="S_20_01 - Development of the distribution of the claims incurred" uniqueName="[S_20_01 - Development of the distribution of the claims incurred]" caption="S_20_01 - Development of the distribution of the claims incurred"/>
    <dimension name="S_21_01 - Loss distribution risk profile" uniqueName="[S_21_01 - Loss distribution risk profile]" caption="S_21_01 - Loss distribution risk profile"/>
    <dimension name="S_21_02 - Underwriting risks non-life" uniqueName="[S_21_02 - Underwriting risks non-life]" caption="S_21_02 - Underwriting risks non-life"/>
    <dimension name="S_21_03 - Non-life distribution of underwriting risks - by sum insured" uniqueName="[S_21_03 - Non-life distribution of underwriting risks - by sum insured]" caption="S_21_03 - Non-life distribution of underwriting risks - by sum insured"/>
    <dimension name="S_22_01 - Impact of long term guarantees measures and transitionals" uniqueName="[S_22_01 - Impact of long term guarantees measures and transitionals]" caption="S_22_01 - Impact of long term guarantees measures and transitionals"/>
    <dimension name="S_22_04 - Information on the transitional on interest rates calculation" uniqueName="[S_22_04 - Information on the transitional on interest rates calculation]" caption="S_22_04 - Information on the transitional on interest rates calculation"/>
    <dimension name="S_22_05 - Overall calculation of the transitional on technical provisions" uniqueName="[S_22_05 - Overall calculation of the transitional on technical provisions]" caption="S_22_05 - Overall calculation of the transitional on technical provisions"/>
    <dimension name="S_22_06_XX_01 - Best estimate subject to volatility adjustment by country and currency" uniqueName="[S_22_06_XX_01 - Best estimate subject to volatility adjustment by country and currency]" caption="S_22_06_XX_01 - Best estimate subject to volatility adjustment by country and currency"/>
    <dimension name="S_22_06_XX_02 - Best estimate subject to volatility adjustment by country and currency" uniqueName="[S_22_06_XX_02 - Best estimate subject to volatility adjustment by country and currency]" caption="S_22_06_XX_02 - Best estimate subject to volatility adjustment by country and currency"/>
    <dimension name="S_22_06_XX_03 - Best estimate subject to volatility adjustment by country and currency" uniqueName="[S_22_06_XX_03 - Best estimate subject to volatility adjustment by country and currency]" caption="S_22_06_XX_03 - Best estimate subject to volatility adjustment by country and currency"/>
    <dimension name="S_22_06_XX_04 - Best estimate subject to volatility adjustment by country and currency" uniqueName="[S_22_06_XX_04 - Best estimate subject to volatility adjustment by country and currency]" caption="S_22_06_XX_04 - Best estimate subject to volatility adjustment by country and currency"/>
    <dimension name="S_23_01 - Own funds" uniqueName="[S_23_01 - Own funds]" caption="S_23_01 - Own funds"/>
    <dimension name="S_23_02 - Detailed information by tiers on own funds" uniqueName="[S_23_02 - Detailed information by tiers on own funds]" caption="S_23_02 - Detailed information by tiers on own funds"/>
    <dimension name="S_23_03 - Annual movements on own funds" uniqueName="[S_23_03 - Annual movements on own funds]" caption="S_23_03 - Annual movements on own funds"/>
    <dimension name="S_23_04_XX_01 - List of items on own funds" uniqueName="[S_23_04_XX_01 - List of items on own funds]" caption="S_23_04_XX_01 - List of items on own funds"/>
    <dimension name="S_23_04_XX_02 - List of items on own funds" uniqueName="[S_23_04_XX_02 - List of items on own funds]" caption="S_23_04_XX_02 - List of items on own funds"/>
    <dimension name="S_23_04_XX_03 - List of items on own funds" uniqueName="[S_23_04_XX_03 - List of items on own funds]" caption="S_23_04_XX_03 - List of items on own funds"/>
    <dimension name="S_23_04_XX_04 - List of items on own funds" uniqueName="[S_23_04_XX_04 - List of items on own funds]" caption="S_23_04_XX_04 - List of items on own funds"/>
    <dimension name="S_23_04_XX_05 - List of items on own funds" uniqueName="[S_23_04_XX_05 - List of items on own funds]" caption="S_23_04_XX_05 - List of items on own funds"/>
    <dimension name="S_23_04_XX_06 - List of items on own funds" uniqueName="[S_23_04_XX_06 - List of items on own funds]" caption="S_23_04_XX_06 - List of items on own funds"/>
    <dimension name="S_23_04_XX_07 - List of items on own funds" uniqueName="[S_23_04_XX_07 - List of items on own funds]" caption="S_23_04_XX_07 - List of items on own funds"/>
    <dimension name="S_23_04_XX_09 - List of items on own funds" uniqueName="[S_23_04_XX_09 - List of items on own funds]" caption="S_23_04_XX_09 - List of items on own funds"/>
    <dimension name="S_23_04_XX_10 - List of items on own funds" uniqueName="[S_23_04_XX_10 - List of items on own funds]" caption="S_23_04_XX_10 - List of items on own funds"/>
    <dimension name="S_23_04_XX_11 - List of items on own funds" uniqueName="[S_23_04_XX_11 - List of items on own funds]" caption="S_23_04_XX_11 - List of items on own funds"/>
    <dimension name="S_24_01_XX_01 - Participations held" uniqueName="[S_24_01_XX_01 - Participations held]" caption="S_24_01_XX_01 - Participations held"/>
    <dimension name="S_24_01_XX_02 - Participations held" uniqueName="[S_24_01_XX_02 - Participations held]" caption="S_24_01_XX_02 - Participations held"/>
    <dimension name="S_24_01_XX_03-04-10-11 - Participations held" uniqueName="[S_24_01_XX_03-04-10-11 - Participations held]" caption="S_24_01_XX_03-04-10-11 - Participations held"/>
    <dimension name="S_24_01_XX_05 - Participations held" uniqueName="[S_24_01_XX_05 - Participations held]" caption="S_24_01_XX_05 - Participations held"/>
    <dimension name="S_24_01_XX_06 - Participations held" uniqueName="[S_24_01_XX_06 - Participations held]" caption="S_24_01_XX_06 - Participations held"/>
    <dimension name="S_24_01_XX_07 - Participations held" uniqueName="[S_24_01_XX_07 - Participations held]" caption="S_24_01_XX_07 - Participations held"/>
    <dimension name="S_24_01_XX_08 - Participations held" uniqueName="[S_24_01_XX_08 - Participations held]" caption="S_24_01_XX_08 - Participations held"/>
    <dimension name="S_24_01_XX_09 - Participations held" uniqueName="[S_24_01_XX_09 - Participations held]" caption="S_24_01_XX_09 - Participations held"/>
    <dimension name="S_25_01 - Solvency capital requirement - for undertakings on SF" uniqueName="[S_25_01 - Solvency capital requirement - for undertakings on SF]" caption="S_25_01 - Solvency capital requirement - for undertakings on SF"/>
    <dimension name="S_25_02_XX_01 - Solvency capital requirement - for undertakings on PIM" uniqueName="[S_25_02_XX_01 - Solvency capital requirement - for undertakings on PIM]" caption="S_25_02_XX_01 - Solvency capital requirement - for undertakings on PIM"/>
    <dimension name="S_25_02_XX_02 - Solvency capital requirement - for undertakings on PIM" uniqueName="[S_25_02_XX_02 - Solvency capital requirement - for undertakings on PIM]" caption="S_25_02_XX_02 - Solvency capital requirement - for undertakings on PIM"/>
    <dimension name="S_25_03_XX_01 - Solvency capital requirement - for undertakings on FIM" uniqueName="[S_25_03_XX_01 - Solvency capital requirement - for undertakings on FIM]" caption="S_25_03_XX_01 - Solvency capital requirement - for undertakings on FIM"/>
    <dimension name="S_25_03_XX_02 - Solvency capital requirement - for undertakings on FIM" uniqueName="[S_25_03_XX_02 - Solvency capital requirement - for undertakings on FIM]" caption="S_25_03_XX_02 - Solvency capital requirement - for undertakings on FIM"/>
    <dimension name="S_25_04 - Solvency capital requirement - Financial stability" uniqueName="[S_25_04 - Solvency capital requirement - Financial stability]" caption="S_25_04 - Solvency capital requirement - Financial stability"/>
    <dimension name="S_26_01 - Solvency capital requirement - Market risk" uniqueName="[S_26_01 - Solvency capital requirement - Market risk]" caption="S_26_01 - Solvency capital requirement - Market risk"/>
    <dimension name="S_26_02 - Solvency capital requirement - Counterparty default risk" uniqueName="[S_26_02 - Solvency capital requirement - Counterparty default risk]" caption="S_26_02 - Solvency capital requirement - Counterparty default risk"/>
    <dimension name="S_26_03 - Solvency capital requirement - Life underwriting risk" uniqueName="[S_26_03 - Solvency capital requirement - Life underwriting risk]" caption="S_26_03 - Solvency capital requirement - Life underwriting risk"/>
    <dimension name="S_26_04 - Solvency capital requirement - Health underwriting risk" uniqueName="[S_26_04 - Solvency capital requirement - Health underwriting risk]" caption="S_26_04 - Solvency capital requirement - Health underwriting risk"/>
    <dimension name="S_26_05 - Solvency capital requirement - Non-life underwriting risk" uniqueName="[S_26_05 - Solvency capital requirement - Non-life underwriting risk]" caption="S_26_05 - Solvency capital requirement - Non-life underwriting risk"/>
    <dimension name="S_26_06 - Solvency capital requirement - Operational risk" uniqueName="[S_26_06 - Solvency capital requirement - Operational risk]" caption="S_26_06 - Solvency capital requirement - Operational risk"/>
    <dimension name="S_26_07_XX_01-02-04 - Solvency capital requirement - Simplifications" uniqueName="[S_26_07_XX_01-02-04 - Solvency capital requirement - Simplifications]" caption="S_26_07_XX_01-02-04 - Solvency capital requirement - Simplifications"/>
    <dimension name="S_26_07_XX_03 - Solvency capital requirement - Simplifications" uniqueName="[S_26_07_XX_03 - Solvency capital requirement - Simplifications]" caption="S_26_07_XX_03 - Solvency capital requirement - Simplifications"/>
    <dimension name="S_27_01_XX_01_TO_22-25-26 - Solvency capital requirement - Non-life and health catastrophe risk" uniqueName="[S_27_01_XX_01_TO_22-25-26 - Solvency capital requirement - Non-life and health catastrophe risk]" caption="S_27_01_XX_01_TO_22-25-26 - Solvency capital requirement - Non-life and health catastrophe risk"/>
    <dimension name="S_27_01_XX_23-24 - Solvency capital requirement - Non-life and health catastrophe risk" uniqueName="[S_27_01_XX_23-24 - Solvency capital requirement - Non-life and health catastrophe risk]" caption="S_27_01_XX_23-24 - Solvency capital requirement - Non-life and health catastrophe risk"/>
    <dimension name="S_28_01 - Minimum capital requirement - Only life or non-life insurance or reinsurance activity" uniqueName="[S_28_01 - Minimum capital requirement - Only life or non-life insurance or reinsurance activity]" caption="S_28_01 - Minimum capital requirement - Only life or non-life insurance or reinsurance activity"/>
    <dimension name="S_28_02 - Minimum capital requirement - Both life and non-life insurance activity" uniqueName="[S_28_02 - Minimum capital requirement - Both life and non-life insurance activity]" caption="S_28_02 - Minimum capital requirement - Both life and non-life insurance activity"/>
    <dimension name="S_29_01 - Excess of assets over liabilities" uniqueName="[S_29_01 - Excess of assets over liabilities]" caption="S_29_01 - Excess of assets over liabilities"/>
    <dimension name="S_29_02 - Excess of assets over liabilities - explained by investments and financial liabilities" uniqueName="[S_29_02 - Excess of assets over liabilities - explained by investments and financial liabilities]" caption="S_29_02 - Excess of assets over liabilities - explained by investments and financial liabilities"/>
    <dimension name="S_29_03 - Excess of assets over liabilities - explained by technical provisions" uniqueName="[S_29_03 - Excess of assets over liabilities - explained by technical provisions]" caption="S_29_03 - Excess of assets over liabilities - explained by technical provisions"/>
    <dimension name="S_29_04 - Detailed analysis per period - Technical flows versus technical provisions" uniqueName="[S_29_04 - Detailed analysis per period - Technical flows versus technical provisions]" caption="S_29_04 - Detailed analysis per period - Technical flows versus technical provisions"/>
    <dimension name="S_30_01_XX_01 - Facultative covers for non-life and life business basic data" uniqueName="[S_30_01_XX_01 - Facultative covers for non-life and life business basic data]" caption="S_30_01_XX_01 - Facultative covers for non-life and life business basic data"/>
    <dimension name="S_30_01_XX_02 - Facultative covers for non-life and life business basic data" uniqueName="[S_30_01_XX_02 - Facultative covers for non-life and life business basic data]" caption="S_30_01_XX_02 - Facultative covers for non-life and life business basic data"/>
    <dimension name="S_30_02_XX_01-03-04 - Facultative covers for non-life and life business shares data" uniqueName="[S_30_02_XX_01-03-04 - Facultative covers for non-life and life business shares data]" caption="S_30_02_XX_01-03-04 - Facultative covers for non-life and life business shares data"/>
    <dimension name="S_30_02_XX_02-03-04 - Facultative covers for non-life and life business shares data" uniqueName="[S_30_02_XX_02-03-04 - Facultative covers for non-life and life business shares data]" caption="S_30_02_XX_02-03-04 - Facultative covers for non-life and life business shares data"/>
    <dimension name="S_30_03 - Outgoing reinsurance program basic data" uniqueName="[S_30_03 - Outgoing reinsurance program basic data]" caption="S_30_03 - Outgoing reinsurance program basic data"/>
    <dimension name="S_30_04 - Outgoing reinsurance program shares data" uniqueName="[S_30_04 - Outgoing reinsurance program shares data]" caption="S_30_04 - Outgoing reinsurance program shares data"/>
    <dimension name="S_31_01 - Share of reinsurers including finite reinsurance and SPVs" uniqueName="[S_31_01 - Share of reinsurers including finite reinsurance and SPVs]" caption="S_31_01 - Share of reinsurers including finite reinsurance and SPVs"/>
    <dimension name="S_32_01 - Undertakings in the scope of the group" uniqueName="[S_32_01 - Undertakings in the scope of the group]" caption="S_32_01 - Undertakings in the scope of the group"/>
    <dimension name="S_33_01 - Insurance and reinsurance individual requirements" uniqueName="[S_33_01 - Insurance and reinsurance individual requirements]" caption="S_33_01 - Insurance and reinsurance individual requirements"/>
    <dimension name="S_34_01 - Other regulated and non-regulated financial undertakings" uniqueName="[S_34_01 - Other regulated and non-regulated financial undertakings]" caption="S_34_01 - Other regulated and non-regulated financial undertakings"/>
    <dimension name="S_35_01 - Contribution to group technical provisions" uniqueName="[S_35_01 - Contribution to group technical provisions]" caption="S_35_01 - Contribution to group technical provisions"/>
    <dimension name="S_36_01 - IGT - Equity-type transactions and debt and asset transfer" uniqueName="[S_36_01 - IGT - Equity-type transactions and debt and asset transfer]" caption="S_36_01 - IGT - Equity-type transactions and debt and asset transfer"/>
    <dimension name="S_36_02 - IGT - Derivatives" uniqueName="[S_36_02 - IGT - Derivatives]" caption="S_36_02 - IGT - Derivatives"/>
    <dimension name="S_36_03 - IGT - Internal reinsurance" uniqueName="[S_36_03 - IGT - Internal reinsurance]" caption="S_36_03 - IGT - Internal reinsurance"/>
    <dimension name="S_36_04 - IGT - Cost sharing and contingent liabilities and off BS and other items" uniqueName="[S_36_04 - IGT - Cost sharing and contingent liabilities and off BS and other items]" caption="S_36_04 - IGT - Cost sharing and contingent liabilities and off BS and other items"/>
    <dimension name="S_37_01 - Risk concentration" uniqueName="[S_37_01 - Risk concentration]" caption="S_37_01 - Risk concentration"/>
    <dimension name="S_38_01 - Duration of technical provisions" uniqueName="[S_38_01 - Duration of technical provisions]" caption="S_38_01 - Duration of technical provisions"/>
    <dimension name="S_39_01 - Profit and loss" uniqueName="[S_39_01 - Profit and loss]" caption="S_39_01 - Profit and loss"/>
    <dimension name="S_40_01 - Profit or loss sharing" uniqueName="[S_40_01 - Profit or loss sharing]" caption="S_40_01 - Profit or loss sharing"/>
    <dimension name="S_41_01 - Lapses" uniqueName="[S_41_01 - Lapses]" caption="S_41_01 - Lapses"/>
  </dimensions>
  <measureGroups count="50">
    <measureGroup name="Facts" caption="Facts"/>
    <measureGroup name="S_03_02 - Facts" caption="S_03_02 - Facts"/>
    <measureGroup name="S_03_03 - Facts" caption="S_03_03 - Facts"/>
    <measureGroup name="S_06_02 - Facts" caption="S_06_02 - Facts"/>
    <measureGroup name="S_06_03 - Facts" caption="S_06_03 - Facts"/>
    <measureGroup name="S_07_01 - Facts" caption="S_07_01 - Facts"/>
    <measureGroup name="S_08_01 - Facts" caption="S_08_01 - Facts"/>
    <measureGroup name="S_08_02 - Facts" caption="S_08_02 - Facts"/>
    <measureGroup name="S_09_01 - Facts" caption="S_09_01 - Facts"/>
    <measureGroup name="S_10_01 - Facts" caption="S_10_01 - Facts"/>
    <measureGroup name="S_11_01 - Facts" caption="S_11_01 - Facts"/>
    <measureGroup name="S_14_01_XX_01-02-04 - Facts" caption="S_14_01_XX_01-02-04 - Facts"/>
    <measureGroup name="S_14_01_XX_03 - Facts" caption="S_14_01_XX_03 - Facts"/>
    <measureGroup name="S_15_01 - Facts" caption="S_15_01 - Facts"/>
    <measureGroup name="S_15_02 - Facts" caption="S_15_02 - Facts"/>
    <measureGroup name="S_21_02 - Facts" caption="S_21_02 - Facts"/>
    <measureGroup name="S_23_04_XX_01 - Facts" caption="S_23_04_XX_01 - Facts"/>
    <measureGroup name="S_23_04_XX_02 - Facts" caption="S_23_04_XX_02 - Facts"/>
    <measureGroup name="S_23_04_XX_03 - Facts" caption="S_23_04_XX_03 - Facts"/>
    <measureGroup name="S_23_04_XX_04 - Facts" caption="S_23_04_XX_04 - Facts"/>
    <measureGroup name="S_23_04_XX_05 - Facts" caption="S_23_04_XX_05 - Facts"/>
    <measureGroup name="S_23_04_XX_06 - Facts" caption="S_23_04_XX_06 - Facts"/>
    <measureGroup name="S_23_04_XX_07 - Facts" caption="S_23_04_XX_07 - Facts"/>
    <measureGroup name="S_23_04_XX_10 - Facts" caption="S_23_04_XX_10 - Facts"/>
    <measureGroup name="S_24_01_XX_01 - Facts" caption="S_24_01_XX_01 - Facts"/>
    <measureGroup name="S_24_01_XX_02 - Facts" caption="S_24_01_XX_02 - Facts"/>
    <measureGroup name="S_24_01_XX_05 - Facts" caption="S_24_01_XX_05 - Facts"/>
    <measureGroup name="S_24_01_XX_06 - Facts" caption="S_24_01_XX_06 - Facts"/>
    <measureGroup name="S_24_01_XX_07 - Facts" caption="S_24_01_XX_07 - Facts"/>
    <measureGroup name="S_24_01_XX_08 - Facts" caption="S_24_01_XX_08 - Facts"/>
    <measureGroup name="S_24_01_XX_09 - Facts" caption="S_24_01_XX_09 - Facts"/>
    <measureGroup name="S_25_02_XX_01 - Facts" caption="S_25_02_XX_01 - Facts"/>
    <measureGroup name="S_25_03_XX_01 - Facts" caption="S_25_03_XX_01 - Facts"/>
    <measureGroup name="S_30_01_XX_01 - Facts" caption="S_30_01_XX_01 - Facts"/>
    <measureGroup name="S_30_01_XX_02 - Facts" caption="S_30_01_XX_02 - Facts"/>
    <measureGroup name="S_30_02_XX_01-03-04 - Facts" caption="S_30_02_XX_01-03-04 - Facts"/>
    <measureGroup name="S_30_02_XX_02-03-04 - Facts" caption="S_30_02_XX_02-03-04 - Facts"/>
    <measureGroup name="S_30_03 - Facts" caption="S_30_03 - Facts"/>
    <measureGroup name="S_30_04 - Facts" caption="S_30_04 - Facts"/>
    <measureGroup name="S_31_01 - Facts" caption="S_31_01 - Facts"/>
    <measureGroup name="S_32_01 - Facts" caption="S_32_01 - Facts"/>
    <measureGroup name="S_33_01 - Facts" caption="S_33_01 - Facts"/>
    <measureGroup name="S_34_01 - Facts" caption="S_34_01 - Facts"/>
    <measureGroup name="S_35_01 - Facts" caption="S_35_01 - Facts"/>
    <measureGroup name="S_36_01 - Facts" caption="S_36_01 - Facts"/>
    <measureGroup name="S_36_02 - Facts" caption="S_36_02 - Facts"/>
    <measureGroup name="S_36_03 - Facts" caption="S_36_03 - Facts"/>
    <measureGroup name="S_36_04 - Facts" caption="S_36_04 - Facts"/>
    <measureGroup name="S_37_01 - Facts" caption="S_37_01 - Facts"/>
    <measureGroup name="VU Group Mappings" caption="VU Group Mappings"/>
  </measureGroups>
  <maps count="460">
    <map measureGroup="0" dimension="0"/>
    <map measureGroup="0" dimension="1"/>
    <map measureGroup="0" dimension="2"/>
    <map measureGroup="0" dimension="3"/>
    <map measureGroup="0" dimension="4"/>
    <map measureGroup="0" dimension="5"/>
    <map measureGroup="0" dimension="7"/>
    <map measureGroup="0" dimension="8"/>
    <map measureGroup="0" dimension="9"/>
    <map measureGroup="0" dimension="10"/>
    <map measureGroup="0" dimension="11"/>
    <map measureGroup="0" dimension="12"/>
    <map measureGroup="0" dimension="13"/>
    <map measureGroup="0" dimension="14"/>
    <map measureGroup="0" dimension="15"/>
    <map measureGroup="0" dimension="16"/>
    <map measureGroup="0" dimension="17"/>
    <map measureGroup="0" dimension="18"/>
    <map measureGroup="0" dimension="19"/>
    <map measureGroup="0" dimension="20"/>
    <map measureGroup="0" dimension="21"/>
    <map measureGroup="0" dimension="22"/>
    <map measureGroup="0" dimension="23"/>
    <map measureGroup="0" dimension="24"/>
    <map measureGroup="0" dimension="25"/>
    <map measureGroup="0" dimension="26"/>
    <map measureGroup="0" dimension="27"/>
    <map measureGroup="0" dimension="28"/>
    <map measureGroup="0" dimension="29"/>
    <map measureGroup="0" dimension="30"/>
    <map measureGroup="0" dimension="31"/>
    <map measureGroup="0" dimension="32"/>
    <map measureGroup="0" dimension="33"/>
    <map measureGroup="0" dimension="34"/>
    <map measureGroup="0" dimension="35"/>
    <map measureGroup="0" dimension="36"/>
    <map measureGroup="0" dimension="37"/>
    <map measureGroup="0" dimension="38"/>
    <map measureGroup="0" dimension="39"/>
    <map measureGroup="0" dimension="40"/>
    <map measureGroup="0" dimension="41"/>
    <map measureGroup="0" dimension="42"/>
    <map measureGroup="0" dimension="43"/>
    <map measureGroup="0" dimension="44"/>
    <map measureGroup="0" dimension="45"/>
    <map measureGroup="0" dimension="46"/>
    <map measureGroup="0" dimension="47"/>
    <map measureGroup="0" dimension="48"/>
    <map measureGroup="0" dimension="49"/>
    <map measureGroup="0" dimension="50"/>
    <map measureGroup="0" dimension="51"/>
    <map measureGroup="0" dimension="52"/>
    <map measureGroup="0" dimension="53"/>
    <map measureGroup="0" dimension="54"/>
    <map measureGroup="0" dimension="55"/>
    <map measureGroup="0" dimension="56"/>
    <map measureGroup="0" dimension="57"/>
    <map measureGroup="0" dimension="58"/>
    <map measureGroup="0" dimension="59"/>
    <map measureGroup="0" dimension="60"/>
    <map measureGroup="0" dimension="61"/>
    <map measureGroup="0" dimension="62"/>
    <map measureGroup="0" dimension="63"/>
    <map measureGroup="0" dimension="64"/>
    <map measureGroup="0" dimension="65"/>
    <map measureGroup="0" dimension="66"/>
    <map measureGroup="0" dimension="67"/>
    <map measureGroup="0" dimension="68"/>
    <map measureGroup="0" dimension="69"/>
    <map measureGroup="0" dimension="70"/>
    <map measureGroup="0" dimension="71"/>
    <map measureGroup="0" dimension="72"/>
    <map measureGroup="0" dimension="73"/>
    <map measureGroup="0" dimension="74"/>
    <map measureGroup="0" dimension="75"/>
    <map measureGroup="0" dimension="76"/>
    <map measureGroup="0" dimension="77"/>
    <map measureGroup="0" dimension="78"/>
    <map measureGroup="0" dimension="79"/>
    <map measureGroup="0" dimension="80"/>
    <map measureGroup="0" dimension="81"/>
    <map measureGroup="0" dimension="82"/>
    <map measureGroup="0" dimension="83"/>
    <map measureGroup="0" dimension="84"/>
    <map measureGroup="0" dimension="85"/>
    <map measureGroup="0" dimension="86"/>
    <map measureGroup="0" dimension="87"/>
    <map measureGroup="0" dimension="88"/>
    <map measureGroup="0" dimension="89"/>
    <map measureGroup="0" dimension="90"/>
    <map measureGroup="0" dimension="91"/>
    <map measureGroup="0" dimension="92"/>
    <map measureGroup="0" dimension="93"/>
    <map measureGroup="0" dimension="94"/>
    <map measureGroup="0" dimension="95"/>
    <map measureGroup="0" dimension="96"/>
    <map measureGroup="0" dimension="97"/>
    <map measureGroup="0" dimension="98"/>
    <map measureGroup="0" dimension="99"/>
    <map measureGroup="0" dimension="100"/>
    <map measureGroup="0" dimension="101"/>
    <map measureGroup="0" dimension="102"/>
    <map measureGroup="0" dimension="103"/>
    <map measureGroup="0" dimension="104"/>
    <map measureGroup="0" dimension="105"/>
    <map measureGroup="0" dimension="106"/>
    <map measureGroup="0" dimension="107"/>
    <map measureGroup="0" dimension="108"/>
    <map measureGroup="0" dimension="109"/>
    <map measureGroup="0" dimension="110"/>
    <map measureGroup="0" dimension="111"/>
    <map measureGroup="0" dimension="112"/>
    <map measureGroup="0" dimension="113"/>
    <map measureGroup="0" dimension="114"/>
    <map measureGroup="0" dimension="115"/>
    <map measureGroup="0" dimension="116"/>
    <map measureGroup="0" dimension="117"/>
    <map measureGroup="0" dimension="118"/>
    <map measureGroup="0" dimension="119"/>
    <map measureGroup="0" dimension="120"/>
    <map measureGroup="0" dimension="121"/>
    <map measureGroup="1" dimension="0"/>
    <map measureGroup="1" dimension="1"/>
    <map measureGroup="1" dimension="2"/>
    <map measureGroup="1" dimension="3"/>
    <map measureGroup="1" dimension="4"/>
    <map measureGroup="1" dimension="5"/>
    <map measureGroup="1" dimension="13"/>
    <map measureGroup="2" dimension="0"/>
    <map measureGroup="2" dimension="1"/>
    <map measureGroup="2" dimension="2"/>
    <map measureGroup="2" dimension="3"/>
    <map measureGroup="2" dimension="4"/>
    <map measureGroup="2" dimension="5"/>
    <map measureGroup="2" dimension="14"/>
    <map measureGroup="3" dimension="0"/>
    <map measureGroup="3" dimension="1"/>
    <map measureGroup="3" dimension="2"/>
    <map measureGroup="3" dimension="3"/>
    <map measureGroup="3" dimension="4"/>
    <map measureGroup="3" dimension="5"/>
    <map measureGroup="3" dimension="24"/>
    <map measureGroup="4" dimension="0"/>
    <map measureGroup="4" dimension="1"/>
    <map measureGroup="4" dimension="2"/>
    <map measureGroup="4" dimension="3"/>
    <map measureGroup="4" dimension="4"/>
    <map measureGroup="4" dimension="5"/>
    <map measureGroup="4" dimension="25"/>
    <map measureGroup="5" dimension="0"/>
    <map measureGroup="5" dimension="1"/>
    <map measureGroup="5" dimension="2"/>
    <map measureGroup="5" dimension="3"/>
    <map measureGroup="5" dimension="4"/>
    <map measureGroup="5" dimension="5"/>
    <map measureGroup="5" dimension="26"/>
    <map measureGroup="6" dimension="0"/>
    <map measureGroup="6" dimension="1"/>
    <map measureGroup="6" dimension="2"/>
    <map measureGroup="6" dimension="3"/>
    <map measureGroup="6" dimension="4"/>
    <map measureGroup="6" dimension="5"/>
    <map measureGroup="6" dimension="27"/>
    <map measureGroup="7" dimension="0"/>
    <map measureGroup="7" dimension="1"/>
    <map measureGroup="7" dimension="2"/>
    <map measureGroup="7" dimension="3"/>
    <map measureGroup="7" dimension="4"/>
    <map measureGroup="7" dimension="5"/>
    <map measureGroup="7" dimension="28"/>
    <map measureGroup="8" dimension="0"/>
    <map measureGroup="8" dimension="1"/>
    <map measureGroup="8" dimension="2"/>
    <map measureGroup="8" dimension="3"/>
    <map measureGroup="8" dimension="4"/>
    <map measureGroup="8" dimension="5"/>
    <map measureGroup="8" dimension="29"/>
    <map measureGroup="9" dimension="0"/>
    <map measureGroup="9" dimension="1"/>
    <map measureGroup="9" dimension="2"/>
    <map measureGroup="9" dimension="3"/>
    <map measureGroup="9" dimension="4"/>
    <map measureGroup="9" dimension="5"/>
    <map measureGroup="9" dimension="30"/>
    <map measureGroup="10" dimension="0"/>
    <map measureGroup="10" dimension="1"/>
    <map measureGroup="10" dimension="2"/>
    <map measureGroup="10" dimension="3"/>
    <map measureGroup="10" dimension="4"/>
    <map measureGroup="10" dimension="5"/>
    <map measureGroup="10" dimension="31"/>
    <map measureGroup="11" dimension="0"/>
    <map measureGroup="11" dimension="1"/>
    <map measureGroup="11" dimension="2"/>
    <map measureGroup="11" dimension="3"/>
    <map measureGroup="11" dimension="4"/>
    <map measureGroup="11" dimension="5"/>
    <map measureGroup="11" dimension="36"/>
    <map measureGroup="12" dimension="0"/>
    <map measureGroup="12" dimension="1"/>
    <map measureGroup="12" dimension="2"/>
    <map measureGroup="12" dimension="3"/>
    <map measureGroup="12" dimension="4"/>
    <map measureGroup="12" dimension="5"/>
    <map measureGroup="12" dimension="37"/>
    <map measureGroup="13" dimension="0"/>
    <map measureGroup="13" dimension="1"/>
    <map measureGroup="13" dimension="2"/>
    <map measureGroup="13" dimension="3"/>
    <map measureGroup="13" dimension="4"/>
    <map measureGroup="13" dimension="5"/>
    <map measureGroup="13" dimension="38"/>
    <map measureGroup="14" dimension="0"/>
    <map measureGroup="14" dimension="1"/>
    <map measureGroup="14" dimension="2"/>
    <map measureGroup="14" dimension="3"/>
    <map measureGroup="14" dimension="4"/>
    <map measureGroup="14" dimension="5"/>
    <map measureGroup="14" dimension="39"/>
    <map measureGroup="15" dimension="0"/>
    <map measureGroup="15" dimension="1"/>
    <map measureGroup="15" dimension="2"/>
    <map measureGroup="15" dimension="3"/>
    <map measureGroup="15" dimension="4"/>
    <map measureGroup="15" dimension="5"/>
    <map measureGroup="15" dimension="50"/>
    <map measureGroup="16" dimension="0"/>
    <map measureGroup="16" dimension="1"/>
    <map measureGroup="16" dimension="2"/>
    <map measureGroup="16" dimension="3"/>
    <map measureGroup="16" dimension="4"/>
    <map measureGroup="16" dimension="5"/>
    <map measureGroup="16" dimension="62"/>
    <map measureGroup="17" dimension="0"/>
    <map measureGroup="17" dimension="1"/>
    <map measureGroup="17" dimension="2"/>
    <map measureGroup="17" dimension="3"/>
    <map measureGroup="17" dimension="4"/>
    <map measureGroup="17" dimension="5"/>
    <map measureGroup="17" dimension="63"/>
    <map measureGroup="18" dimension="0"/>
    <map measureGroup="18" dimension="1"/>
    <map measureGroup="18" dimension="2"/>
    <map measureGroup="18" dimension="3"/>
    <map measureGroup="18" dimension="4"/>
    <map measureGroup="18" dimension="5"/>
    <map measureGroup="18" dimension="64"/>
    <map measureGroup="19" dimension="0"/>
    <map measureGroup="19" dimension="1"/>
    <map measureGroup="19" dimension="2"/>
    <map measureGroup="19" dimension="3"/>
    <map measureGroup="19" dimension="4"/>
    <map measureGroup="19" dimension="5"/>
    <map measureGroup="19" dimension="65"/>
    <map measureGroup="20" dimension="0"/>
    <map measureGroup="20" dimension="1"/>
    <map measureGroup="20" dimension="2"/>
    <map measureGroup="20" dimension="3"/>
    <map measureGroup="20" dimension="4"/>
    <map measureGroup="20" dimension="5"/>
    <map measureGroup="20" dimension="66"/>
    <map measureGroup="21" dimension="0"/>
    <map measureGroup="21" dimension="1"/>
    <map measureGroup="21" dimension="2"/>
    <map measureGroup="21" dimension="3"/>
    <map measureGroup="21" dimension="4"/>
    <map measureGroup="21" dimension="5"/>
    <map measureGroup="21" dimension="67"/>
    <map measureGroup="22" dimension="0"/>
    <map measureGroup="22" dimension="1"/>
    <map measureGroup="22" dimension="2"/>
    <map measureGroup="22" dimension="3"/>
    <map measureGroup="22" dimension="4"/>
    <map measureGroup="22" dimension="5"/>
    <map measureGroup="22" dimension="68"/>
    <map measureGroup="23" dimension="0"/>
    <map measureGroup="23" dimension="1"/>
    <map measureGroup="23" dimension="2"/>
    <map measureGroup="23" dimension="3"/>
    <map measureGroup="23" dimension="4"/>
    <map measureGroup="23" dimension="5"/>
    <map measureGroup="23" dimension="70"/>
    <map measureGroup="24" dimension="0"/>
    <map measureGroup="24" dimension="1"/>
    <map measureGroup="24" dimension="2"/>
    <map measureGroup="24" dimension="3"/>
    <map measureGroup="24" dimension="4"/>
    <map measureGroup="24" dimension="5"/>
    <map measureGroup="24" dimension="72"/>
    <map measureGroup="25" dimension="0"/>
    <map measureGroup="25" dimension="1"/>
    <map measureGroup="25" dimension="2"/>
    <map measureGroup="25" dimension="3"/>
    <map measureGroup="25" dimension="4"/>
    <map measureGroup="25" dimension="5"/>
    <map measureGroup="25" dimension="73"/>
    <map measureGroup="26" dimension="0"/>
    <map measureGroup="26" dimension="1"/>
    <map measureGroup="26" dimension="2"/>
    <map measureGroup="26" dimension="3"/>
    <map measureGroup="26" dimension="4"/>
    <map measureGroup="26" dimension="5"/>
    <map measureGroup="26" dimension="75"/>
    <map measureGroup="27" dimension="0"/>
    <map measureGroup="27" dimension="1"/>
    <map measureGroup="27" dimension="2"/>
    <map measureGroup="27" dimension="3"/>
    <map measureGroup="27" dimension="4"/>
    <map measureGroup="27" dimension="5"/>
    <map measureGroup="27" dimension="76"/>
    <map measureGroup="28" dimension="0"/>
    <map measureGroup="28" dimension="1"/>
    <map measureGroup="28" dimension="2"/>
    <map measureGroup="28" dimension="3"/>
    <map measureGroup="28" dimension="4"/>
    <map measureGroup="28" dimension="5"/>
    <map measureGroup="28" dimension="77"/>
    <map measureGroup="29" dimension="0"/>
    <map measureGroup="29" dimension="1"/>
    <map measureGroup="29" dimension="2"/>
    <map measureGroup="29" dimension="3"/>
    <map measureGroup="29" dimension="4"/>
    <map measureGroup="29" dimension="5"/>
    <map measureGroup="29" dimension="78"/>
    <map measureGroup="30" dimension="0"/>
    <map measureGroup="30" dimension="1"/>
    <map measureGroup="30" dimension="2"/>
    <map measureGroup="30" dimension="3"/>
    <map measureGroup="30" dimension="4"/>
    <map measureGroup="30" dimension="5"/>
    <map measureGroup="30" dimension="79"/>
    <map measureGroup="31" dimension="0"/>
    <map measureGroup="31" dimension="1"/>
    <map measureGroup="31" dimension="2"/>
    <map measureGroup="31" dimension="3"/>
    <map measureGroup="31" dimension="4"/>
    <map measureGroup="31" dimension="5"/>
    <map measureGroup="31" dimension="81"/>
    <map measureGroup="32" dimension="0"/>
    <map measureGroup="32" dimension="1"/>
    <map measureGroup="32" dimension="2"/>
    <map measureGroup="32" dimension="3"/>
    <map measureGroup="32" dimension="4"/>
    <map measureGroup="32" dimension="5"/>
    <map measureGroup="32" dimension="83"/>
    <map measureGroup="33" dimension="0"/>
    <map measureGroup="33" dimension="1"/>
    <map measureGroup="33" dimension="2"/>
    <map measureGroup="33" dimension="3"/>
    <map measureGroup="33" dimension="4"/>
    <map measureGroup="33" dimension="5"/>
    <map measureGroup="33" dimension="102"/>
    <map measureGroup="34" dimension="0"/>
    <map measureGroup="34" dimension="1"/>
    <map measureGroup="34" dimension="2"/>
    <map measureGroup="34" dimension="3"/>
    <map measureGroup="34" dimension="4"/>
    <map measureGroup="34" dimension="5"/>
    <map measureGroup="34" dimension="103"/>
    <map measureGroup="35" dimension="0"/>
    <map measureGroup="35" dimension="1"/>
    <map measureGroup="35" dimension="2"/>
    <map measureGroup="35" dimension="3"/>
    <map measureGroup="35" dimension="4"/>
    <map measureGroup="35" dimension="5"/>
    <map measureGroup="35" dimension="104"/>
    <map measureGroup="36" dimension="0"/>
    <map measureGroup="36" dimension="1"/>
    <map measureGroup="36" dimension="2"/>
    <map measureGroup="36" dimension="3"/>
    <map measureGroup="36" dimension="4"/>
    <map measureGroup="36" dimension="5"/>
    <map measureGroup="36" dimension="105"/>
    <map measureGroup="37" dimension="0"/>
    <map measureGroup="37" dimension="1"/>
    <map measureGroup="37" dimension="2"/>
    <map measureGroup="37" dimension="3"/>
    <map measureGroup="37" dimension="4"/>
    <map measureGroup="37" dimension="5"/>
    <map measureGroup="37" dimension="106"/>
    <map measureGroup="38" dimension="0"/>
    <map measureGroup="38" dimension="1"/>
    <map measureGroup="38" dimension="2"/>
    <map measureGroup="38" dimension="3"/>
    <map measureGroup="38" dimension="4"/>
    <map measureGroup="38" dimension="5"/>
    <map measureGroup="38" dimension="107"/>
    <map measureGroup="39" dimension="0"/>
    <map measureGroup="39" dimension="1"/>
    <map measureGroup="39" dimension="2"/>
    <map measureGroup="39" dimension="3"/>
    <map measureGroup="39" dimension="4"/>
    <map measureGroup="39" dimension="5"/>
    <map measureGroup="39" dimension="108"/>
    <map measureGroup="40" dimension="0"/>
    <map measureGroup="40" dimension="1"/>
    <map measureGroup="40" dimension="2"/>
    <map measureGroup="40" dimension="3"/>
    <map measureGroup="40" dimension="4"/>
    <map measureGroup="40" dimension="5"/>
    <map measureGroup="40" dimension="109"/>
    <map measureGroup="41" dimension="0"/>
    <map measureGroup="41" dimension="1"/>
    <map measureGroup="41" dimension="2"/>
    <map measureGroup="41" dimension="3"/>
    <map measureGroup="41" dimension="4"/>
    <map measureGroup="41" dimension="5"/>
    <map measureGroup="41" dimension="110"/>
    <map measureGroup="42" dimension="0"/>
    <map measureGroup="42" dimension="1"/>
    <map measureGroup="42" dimension="2"/>
    <map measureGroup="42" dimension="3"/>
    <map measureGroup="42" dimension="4"/>
    <map measureGroup="42" dimension="5"/>
    <map measureGroup="42" dimension="111"/>
    <map measureGroup="43" dimension="0"/>
    <map measureGroup="43" dimension="1"/>
    <map measureGroup="43" dimension="2"/>
    <map measureGroup="43" dimension="3"/>
    <map measureGroup="43" dimension="4"/>
    <map measureGroup="43" dimension="5"/>
    <map measureGroup="43" dimension="112"/>
    <map measureGroup="44" dimension="0"/>
    <map measureGroup="44" dimension="1"/>
    <map measureGroup="44" dimension="2"/>
    <map measureGroup="44" dimension="3"/>
    <map measureGroup="44" dimension="4"/>
    <map measureGroup="44" dimension="5"/>
    <map measureGroup="44" dimension="113"/>
    <map measureGroup="45" dimension="0"/>
    <map measureGroup="45" dimension="1"/>
    <map measureGroup="45" dimension="2"/>
    <map measureGroup="45" dimension="3"/>
    <map measureGroup="45" dimension="4"/>
    <map measureGroup="45" dimension="5"/>
    <map measureGroup="45" dimension="114"/>
    <map measureGroup="46" dimension="0"/>
    <map measureGroup="46" dimension="1"/>
    <map measureGroup="46" dimension="2"/>
    <map measureGroup="46" dimension="3"/>
    <map measureGroup="46" dimension="4"/>
    <map measureGroup="46" dimension="5"/>
    <map measureGroup="46" dimension="115"/>
    <map measureGroup="47" dimension="0"/>
    <map measureGroup="47" dimension="1"/>
    <map measureGroup="47" dimension="2"/>
    <map measureGroup="47" dimension="3"/>
    <map measureGroup="47" dimension="4"/>
    <map measureGroup="47" dimension="5"/>
    <map measureGroup="47" dimension="116"/>
    <map measureGroup="48" dimension="0"/>
    <map measureGroup="48" dimension="1"/>
    <map measureGroup="48" dimension="2"/>
    <map measureGroup="48" dimension="3"/>
    <map measureGroup="48" dimension="4"/>
    <map measureGroup="48" dimension="5"/>
    <map measureGroup="48" dimension="117"/>
    <map measureGroup="49" dimension="1"/>
    <map measureGroup="49" dimension="2"/>
    <map measureGroup="49" dimension="4"/>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aimer Katharina" refreshedDate="43689.389687615738" backgroundQuery="1" createdVersion="5" refreshedVersion="6" minRefreshableVersion="3" recordCount="0" supportSubquery="1" supportAdvancedDrill="1" xr:uid="{00000000-000A-0000-FFFF-FFFF01000000}">
  <cacheSource type="external" connectionId="2"/>
  <cacheFields count="6">
    <cacheField name="[LTG_2017].[Jahr].[Jahr]" caption="Jahr" numFmtId="0" hierarchy="5" level="1">
      <sharedItems containsSemiMixedTypes="0" containsNonDate="0" containsString="0"/>
    </cacheField>
    <cacheField name="[LTG_2017].[Peergroup].[Peergroup]" caption="Peergroup" numFmtId="0" level="1">
      <sharedItems count="4">
        <s v="1_Kompositversicherer"/>
        <s v="1_Reiner Lebensversicherer"/>
        <s v="1_Reiner Nicht-Lebensversicherer (ohne ZNL-Dritt)"/>
        <s v="1_Reiner Rückversicherer"/>
      </sharedItems>
    </cacheField>
    <cacheField name="[Measures].[Summe von Volatility adjustment]" caption="Summe von Volatility adjustment" numFmtId="0" hierarchy="14" level="32767"/>
    <cacheField name="[Measures].[Summe von Transitional measure on the risk-free interest rate]" caption="Summe von Transitional measure on the risk-free interest rate" numFmtId="0" hierarchy="15" level="32767"/>
    <cacheField name="[Measures].[Summe von Transitional measure on technical provisions]" caption="Summe von Transitional measure on technical provisions" numFmtId="0" hierarchy="16" level="32767"/>
    <cacheField name="[Measures].[Summe von Matching Adjustment]" caption="Summe von Matching Adjustment" numFmtId="0" hierarchy="17" level="32767"/>
  </cacheFields>
  <cacheHierarchies count="21">
    <cacheHierarchy uniqueName="[LTG_2017].[Peergroup]" caption="Peergroup" attribute="1" defaultMemberUniqueName="[LTG_2017].[Peergroup].[All]" allUniqueName="[LTG_2017].[Peergroup].[All]" dimensionUniqueName="[LTG_2017]" displayFolder="" count="2" memberValueDatatype="130" unbalanced="0">
      <fieldsUsage count="2">
        <fieldUsage x="-1"/>
        <fieldUsage x="1"/>
      </fieldsUsage>
    </cacheHierarchy>
    <cacheHierarchy uniqueName="[LTG_2017].[Matching Adjustment]" caption="Matching Adjustment" attribute="1" defaultMemberUniqueName="[LTG_2017].[Matching Adjustment].[All]" allUniqueName="[LTG_2017].[Matching Adjustment].[All]" dimensionUniqueName="[LTG_2017]" displayFolder="" count="0" memberValueDatatype="20" unbalanced="0"/>
    <cacheHierarchy uniqueName="[LTG_2017].[Transitional measure on technical provisions]" caption="Transitional measure on technical provisions" attribute="1" defaultMemberUniqueName="[LTG_2017].[Transitional measure on technical provisions].[All]" allUniqueName="[LTG_2017].[Transitional measure on technical provisions].[All]" dimensionUniqueName="[LTG_2017]" displayFolder="" count="0" memberValueDatatype="20" unbalanced="0"/>
    <cacheHierarchy uniqueName="[LTG_2017].[Transitional measure on the risk-free interest rate]" caption="Transitional measure on the risk-free interest rate" attribute="1" defaultMemberUniqueName="[LTG_2017].[Transitional measure on the risk-free interest rate].[All]" allUniqueName="[LTG_2017].[Transitional measure on the risk-free interest rate].[All]" dimensionUniqueName="[LTG_2017]" displayFolder="" count="0" memberValueDatatype="20" unbalanced="0"/>
    <cacheHierarchy uniqueName="[LTG_2017].[Volatility adjustment]" caption="Volatility adjustment" attribute="1" defaultMemberUniqueName="[LTG_2017].[Volatility adjustment].[All]" allUniqueName="[LTG_2017].[Volatility adjustment].[All]" dimensionUniqueName="[LTG_2017]" displayFolder="" count="0" memberValueDatatype="20" unbalanced="0"/>
    <cacheHierarchy uniqueName="[LTG_2017].[Jahr]" caption="Jahr" attribute="1" defaultMemberUniqueName="[LTG_2017].[Jahr].[All]" allUniqueName="[LTG_2017].[Jahr].[All]" dimensionUniqueName="[LTG_2017]" displayFolder="" count="2" memberValueDatatype="20" unbalanced="0">
      <fieldsUsage count="2">
        <fieldUsage x="-1"/>
        <fieldUsage x="0"/>
      </fieldsUsage>
    </cacheHierarchy>
    <cacheHierarchy uniqueName="[Tabelle2].[Peergroup]" caption="Peergroup" attribute="1" defaultMemberUniqueName="[Tabelle2].[Peergroup].[All]" allUniqueName="[Tabelle2].[Peergroup].[All]" dimensionUniqueName="[Tabelle2]" displayFolder="" count="0" memberValueDatatype="130" unbalanced="0"/>
    <cacheHierarchy uniqueName="[Tabelle2].[Standard formula]" caption="Standard formula" attribute="1" defaultMemberUniqueName="[Tabelle2].[Standard formula].[All]" allUniqueName="[Tabelle2].[Standard formula].[All]" dimensionUniqueName="[Tabelle2]" displayFolder="" count="0" memberValueDatatype="20" unbalanced="0"/>
    <cacheHierarchy uniqueName="[Tabelle2].[Partial internal model]" caption="Partial internal model" attribute="1" defaultMemberUniqueName="[Tabelle2].[Partial internal model].[All]" allUniqueName="[Tabelle2].[Partial internal model].[All]" dimensionUniqueName="[Tabelle2]" displayFolder="" count="0" memberValueDatatype="20" unbalanced="0"/>
    <cacheHierarchy uniqueName="[Tabelle2].[Full internal model]" caption="Full internal model" attribute="1" defaultMemberUniqueName="[Tabelle2].[Full internal model].[All]" allUniqueName="[Tabelle2].[Full internal model].[All]" dimensionUniqueName="[Tabelle2]" displayFolder="" count="0" memberValueDatatype="20" unbalanced="0"/>
    <cacheHierarchy uniqueName="[Tabelle2].[Jahr]" caption="Jahr" attribute="1" defaultMemberUniqueName="[Tabelle2].[Jahr].[All]" allUniqueName="[Tabelle2].[Jahr].[All]" dimensionUniqueName="[Tabelle2]" displayFolder="" count="0" memberValueDatatype="20" unbalanced="0"/>
    <cacheHierarchy uniqueName="[Measures].[__XL_Count LTG_2017]" caption="__XL_Count LTG_2017" measure="1" displayFolder="" measureGroup="LTG_2017" count="0" hidden="1"/>
    <cacheHierarchy uniqueName="[Measures].[__XL_Count Tabelle2]" caption="__XL_Count Tabelle2" measure="1" displayFolder="" measureGroup="Tabelle2" count="0" hidden="1"/>
    <cacheHierarchy uniqueName="[Measures].[__XL_Count of Models]" caption="__XL_Count of Models" measure="1" displayFolder="" count="0" hidden="1"/>
    <cacheHierarchy uniqueName="[Measures].[Summe von Volatility adjustment]" caption="Summe von Volatility adjustment" measure="1" displayFolder="" measureGroup="LTG_2017" count="0" oneField="1" hidden="1">
      <fieldsUsage count="1">
        <fieldUsage x="2"/>
      </fieldsUsage>
      <extLst>
        <ext xmlns:x15="http://schemas.microsoft.com/office/spreadsheetml/2010/11/main" uri="{B97F6D7D-B522-45F9-BDA1-12C45D357490}">
          <x15:cacheHierarchy aggregatedColumn="4"/>
        </ext>
      </extLst>
    </cacheHierarchy>
    <cacheHierarchy uniqueName="[Measures].[Summe von Transitional measure on the risk-free interest rate]" caption="Summe von Transitional measure on the risk-free interest rate" measure="1" displayFolder="" measureGroup="LTG_2017" count="0" oneField="1" hidden="1">
      <fieldsUsage count="1">
        <fieldUsage x="3"/>
      </fieldsUsage>
      <extLst>
        <ext xmlns:x15="http://schemas.microsoft.com/office/spreadsheetml/2010/11/main" uri="{B97F6D7D-B522-45F9-BDA1-12C45D357490}">
          <x15:cacheHierarchy aggregatedColumn="3"/>
        </ext>
      </extLst>
    </cacheHierarchy>
    <cacheHierarchy uniqueName="[Measures].[Summe von Transitional measure on technical provisions]" caption="Summe von Transitional measure on technical provisions" measure="1" displayFolder="" measureGroup="LTG_2017" count="0" oneField="1" hidden="1">
      <fieldsUsage count="1">
        <fieldUsage x="4"/>
      </fieldsUsage>
      <extLst>
        <ext xmlns:x15="http://schemas.microsoft.com/office/spreadsheetml/2010/11/main" uri="{B97F6D7D-B522-45F9-BDA1-12C45D357490}">
          <x15:cacheHierarchy aggregatedColumn="2"/>
        </ext>
      </extLst>
    </cacheHierarchy>
    <cacheHierarchy uniqueName="[Measures].[Summe von Matching Adjustment]" caption="Summe von Matching Adjustment" measure="1" displayFolder="" measureGroup="LTG_2017" count="0" oneField="1" hidden="1">
      <fieldsUsage count="1">
        <fieldUsage x="5"/>
      </fieldsUsage>
      <extLst>
        <ext xmlns:x15="http://schemas.microsoft.com/office/spreadsheetml/2010/11/main" uri="{B97F6D7D-B522-45F9-BDA1-12C45D357490}">
          <x15:cacheHierarchy aggregatedColumn="1"/>
        </ext>
      </extLst>
    </cacheHierarchy>
    <cacheHierarchy uniqueName="[Measures].[Summe von Standard formula]" caption="Summe von Standard formula" measure="1" displayFolder="" measureGroup="Tabelle2" count="0" hidden="1">
      <extLst>
        <ext xmlns:x15="http://schemas.microsoft.com/office/spreadsheetml/2010/11/main" uri="{B97F6D7D-B522-45F9-BDA1-12C45D357490}">
          <x15:cacheHierarchy aggregatedColumn="7"/>
        </ext>
      </extLst>
    </cacheHierarchy>
    <cacheHierarchy uniqueName="[Measures].[Summe von Partial internal model]" caption="Summe von Partial internal model" measure="1" displayFolder="" measureGroup="Tabelle2" count="0" hidden="1">
      <extLst>
        <ext xmlns:x15="http://schemas.microsoft.com/office/spreadsheetml/2010/11/main" uri="{B97F6D7D-B522-45F9-BDA1-12C45D357490}">
          <x15:cacheHierarchy aggregatedColumn="8"/>
        </ext>
      </extLst>
    </cacheHierarchy>
    <cacheHierarchy uniqueName="[Measures].[Summe von Full internal model]" caption="Summe von Full internal model" measure="1" displayFolder="" measureGroup="Tabelle2" count="0" hidden="1">
      <extLst>
        <ext xmlns:x15="http://schemas.microsoft.com/office/spreadsheetml/2010/11/main" uri="{B97F6D7D-B522-45F9-BDA1-12C45D357490}">
          <x15:cacheHierarchy aggregatedColumn="9"/>
        </ext>
      </extLst>
    </cacheHierarchy>
  </cacheHierarchies>
  <kpis count="0"/>
  <dimensions count="3">
    <dimension name="LTG_2017" uniqueName="[LTG_2017]" caption="LTG_2017"/>
    <dimension measure="1" name="Measures" uniqueName="[Measures]" caption="Measures"/>
    <dimension name="Tabelle2" uniqueName="[Tabelle2]" caption="Tabelle2"/>
  </dimensions>
  <measureGroups count="2">
    <measureGroup name="LTG_2017" caption="LTG_2017"/>
    <measureGroup name="Tabelle2" caption="Tabelle2"/>
  </measureGroups>
  <maps count="2">
    <map measureGroup="0" dimension="0"/>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Laimer Katharina" refreshedDate="43689.389686574075" backgroundQuery="1" createdVersion="5" refreshedVersion="6" minRefreshableVersion="3" recordCount="0" supportSubquery="1" supportAdvancedDrill="1" xr:uid="{00000000-000A-0000-FFFF-FFFF02000000}">
  <cacheSource type="external" connectionId="2"/>
  <cacheFields count="5">
    <cacheField name="[Tabelle2].[Jahr].[Jahr]" caption="Jahr" numFmtId="0" hierarchy="4" level="1">
      <sharedItems containsSemiMixedTypes="0" containsNonDate="0" containsString="0"/>
    </cacheField>
    <cacheField name="[Tabelle2].[Peergroup].[Peergroup]" caption="Peergroup" numFmtId="0" level="1">
      <sharedItems count="4">
        <s v="1_Kompositversicherer"/>
        <s v="1_Reiner Lebensversicherer"/>
        <s v="1_Reiner Nicht-Lebensversicherer (ohne ZNL-Dritt)"/>
        <s v="1_Reiner Rückversicherer"/>
      </sharedItems>
    </cacheField>
    <cacheField name="[Measures].[Summe von Standard formula]" caption="Summe von Standard formula" numFmtId="0" hierarchy="7" level="32767"/>
    <cacheField name="[Measures].[Summe von Partial internal model]" caption="Summe von Partial internal model" numFmtId="0" hierarchy="8" level="32767"/>
    <cacheField name="[Measures].[Summe von Full internal model]" caption="Summe von Full internal model" numFmtId="0" hierarchy="9" level="32767"/>
  </cacheFields>
  <cacheHierarchies count="10">
    <cacheHierarchy uniqueName="[Tabelle2].[Peergroup]" caption="Peergroup" attribute="1" defaultMemberUniqueName="[Tabelle2].[Peergroup].[All]" allUniqueName="[Tabelle2].[Peergroup].[All]" dimensionUniqueName="[Tabelle2]" displayFolder="" count="2" memberValueDatatype="130" unbalanced="0">
      <fieldsUsage count="2">
        <fieldUsage x="-1"/>
        <fieldUsage x="1"/>
      </fieldsUsage>
    </cacheHierarchy>
    <cacheHierarchy uniqueName="[Tabelle2].[Standard formula]" caption="Standard formula" attribute="1" defaultMemberUniqueName="[Tabelle2].[Standard formula].[All]" allUniqueName="[Tabelle2].[Standard formula].[All]" dimensionUniqueName="[Tabelle2]" displayFolder="" count="0" memberValueDatatype="20" unbalanced="0"/>
    <cacheHierarchy uniqueName="[Tabelle2].[Partial internal model]" caption="Partial internal model" attribute="1" defaultMemberUniqueName="[Tabelle2].[Partial internal model].[All]" allUniqueName="[Tabelle2].[Partial internal model].[All]" dimensionUniqueName="[Tabelle2]" displayFolder="" count="0" memberValueDatatype="20" unbalanced="0"/>
    <cacheHierarchy uniqueName="[Tabelle2].[Full internal model]" caption="Full internal model" attribute="1" defaultMemberUniqueName="[Tabelle2].[Full internal model].[All]" allUniqueName="[Tabelle2].[Full internal model].[All]" dimensionUniqueName="[Tabelle2]" displayFolder="" count="0" memberValueDatatype="20" unbalanced="0"/>
    <cacheHierarchy uniqueName="[Tabelle2].[Jahr]" caption="Jahr" attribute="1" defaultMemberUniqueName="[Tabelle2].[Jahr].[All]" allUniqueName="[Tabelle2].[Jahr].[All]" dimensionUniqueName="[Tabelle2]" displayFolder="" count="2" memberValueDatatype="20" unbalanced="0">
      <fieldsUsage count="2">
        <fieldUsage x="-1"/>
        <fieldUsage x="0"/>
      </fieldsUsage>
    </cacheHierarchy>
    <cacheHierarchy uniqueName="[Measures].[__XL_Count Tabelle2]" caption="__XL_Count Tabelle2" measure="1" displayFolder="" measureGroup="Tabelle2" count="0" hidden="1"/>
    <cacheHierarchy uniqueName="[Measures].[__XL_Count of Models]" caption="__XL_Count of Models" measure="1" displayFolder="" count="0" hidden="1"/>
    <cacheHierarchy uniqueName="[Measures].[Summe von Standard formula]" caption="Summe von Standard formula" measure="1" displayFolder="" measureGroup="Tabelle2" count="0" oneField="1" hidden="1">
      <fieldsUsage count="1">
        <fieldUsage x="2"/>
      </fieldsUsage>
      <extLst>
        <ext xmlns:x15="http://schemas.microsoft.com/office/spreadsheetml/2010/11/main" uri="{B97F6D7D-B522-45F9-BDA1-12C45D357490}">
          <x15:cacheHierarchy aggregatedColumn="1"/>
        </ext>
      </extLst>
    </cacheHierarchy>
    <cacheHierarchy uniqueName="[Measures].[Summe von Partial internal model]" caption="Summe von Partial internal model" measure="1" displayFolder="" measureGroup="Tabelle2" count="0" oneField="1" hidden="1">
      <fieldsUsage count="1">
        <fieldUsage x="3"/>
      </fieldsUsage>
      <extLst>
        <ext xmlns:x15="http://schemas.microsoft.com/office/spreadsheetml/2010/11/main" uri="{B97F6D7D-B522-45F9-BDA1-12C45D357490}">
          <x15:cacheHierarchy aggregatedColumn="2"/>
        </ext>
      </extLst>
    </cacheHierarchy>
    <cacheHierarchy uniqueName="[Measures].[Summe von Full internal model]" caption="Summe von Full internal model" measure="1" displayFolder="" measureGroup="Tabelle2" count="0" oneField="1" hidden="1">
      <fieldsUsage count="1">
        <fieldUsage x="4"/>
      </fieldsUsage>
      <extLst>
        <ext xmlns:x15="http://schemas.microsoft.com/office/spreadsheetml/2010/11/main" uri="{B97F6D7D-B522-45F9-BDA1-12C45D357490}">
          <x15:cacheHierarchy aggregatedColumn="3"/>
        </ext>
      </extLst>
    </cacheHierarchy>
  </cacheHierarchies>
  <kpis count="0"/>
  <dimensions count="2">
    <dimension measure="1" name="Measures" uniqueName="[Measures]" caption="Measures"/>
    <dimension name="Tabelle2" uniqueName="[Tabelle2]" caption="Tabelle2"/>
  </dimensions>
  <measureGroups count="1">
    <measureGroup name="Tabelle2" caption="Tabelle2"/>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saveData="0" refreshedBy="Kiennast Alexander" refreshedDate="44018.358928472226" backgroundQuery="1" createdVersion="3" refreshedVersion="6" minRefreshableVersion="3" recordCount="0" tupleCache="1" supportSubquery="1" supportAdvancedDrill="1" xr:uid="{00000000-000A-0000-FFFF-FFFF03000000}">
  <cacheSource type="external" connectionId="2"/>
  <cacheFields count="2">
    <cacheField name="[Tabelle2].[Jahr].[Jahr]" caption="Jahr" numFmtId="0" hierarchy="5" level="1">
      <sharedItems count="1">
        <s v="[Tabelle2].[Jahr].&amp;[2017]" c="2017"/>
      </sharedItems>
    </cacheField>
    <cacheField name="[Measures].[MeasuresLevel]" caption="MeasuresLevel" numFmtId="0">
      <sharedItems count="2">
        <s v="[Measures].[Summe von Partial internal model]" c="Summe von Partial internal model"/>
        <s v="[Measures].[Summe von Full internal model]" c="Summe von Full internal model"/>
      </sharedItems>
    </cacheField>
  </cacheFields>
  <cacheHierarchies count="11">
    <cacheHierarchy uniqueName="[Measures]" caption="Measures" attribute="1" keyAttribute="1" defaultMemberUniqueName="[Measures].[__XL_Count of Models]" dimensionUniqueName="[Measures]" displayFolder="" measures="1" count="1" memberValueDatatype="130" unbalanced="0">
      <fieldsUsage count="1">
        <fieldUsage x="1"/>
      </fieldsUsage>
    </cacheHierarchy>
    <cacheHierarchy uniqueName="[Tabelle2].[Peergroup]" caption="Peergroup" attribute="1" defaultMemberUniqueName="[Tabelle2].[Peergroup].[All]" allUniqueName="[Tabelle2].[Peergroup].[All]" dimensionUniqueName="[Tabelle2]" displayFolder="" count="2" memberValueDatatype="130" unbalanced="0"/>
    <cacheHierarchy uniqueName="[Tabelle2].[Standard formula]" caption="Standard formula" attribute="1" defaultMemberUniqueName="[Tabelle2].[Standard formula].[All]" allUniqueName="[Tabelle2].[Standard formula].[All]" dimensionUniqueName="[Tabelle2]" displayFolder="" count="2" memberValueDatatype="20" unbalanced="0"/>
    <cacheHierarchy uniqueName="[Tabelle2].[Partial internal model]" caption="Partial internal model" attribute="1" defaultMemberUniqueName="[Tabelle2].[Partial internal model].[All]" allUniqueName="[Tabelle2].[Partial internal model].[All]" dimensionUniqueName="[Tabelle2]" displayFolder="" count="2" memberValueDatatype="20" unbalanced="0"/>
    <cacheHierarchy uniqueName="[Tabelle2].[Full internal model]" caption="Full internal model" attribute="1" defaultMemberUniqueName="[Tabelle2].[Full internal model].[All]" allUniqueName="[Tabelle2].[Full internal model].[All]" dimensionUniqueName="[Tabelle2]" displayFolder="" count="2" memberValueDatatype="20" unbalanced="0"/>
    <cacheHierarchy uniqueName="[Tabelle2].[Jahr]" caption="Jahr" attribute="1" defaultMemberUniqueName="[Tabelle2].[Jahr].[All]" allUniqueName="[Tabelle2].[Jahr].[All]" dimensionUniqueName="[Tabelle2]" displayFolder="" count="2" memberValueDatatype="20" unbalanced="0">
      <fieldsUsage count="2">
        <fieldUsage x="-1"/>
        <fieldUsage x="0"/>
      </fieldsUsage>
    </cacheHierarchy>
    <cacheHierarchy uniqueName="[Measures].[__XL_Count Tabelle2]" caption="__XL_Count Tabelle2" measure="1" displayFolder="" measureGroup="Tabelle2" count="0" hidden="1"/>
    <cacheHierarchy uniqueName="[Measures].[__XL_Count of Models]" caption="__XL_Count of Models" measure="1" displayFolder="" count="0" hidden="1"/>
    <cacheHierarchy uniqueName="[Measures].[Summe von Standard formula]" caption="Summe von Standard formula" measure="1" displayFolder="" measureGroup="Tabelle2" count="0" hidden="1">
      <extLst>
        <ext xmlns:x15="http://schemas.microsoft.com/office/spreadsheetml/2010/11/main" uri="{B97F6D7D-B522-45F9-BDA1-12C45D357490}">
          <x15:cacheHierarchy aggregatedColumn="2"/>
        </ext>
      </extLst>
    </cacheHierarchy>
    <cacheHierarchy uniqueName="[Measures].[Summe von Partial internal model]" caption="Summe von Partial internal model" measure="1" displayFolder="" measureGroup="Tabelle2" count="0" hidden="1">
      <extLst>
        <ext xmlns:x15="http://schemas.microsoft.com/office/spreadsheetml/2010/11/main" uri="{B97F6D7D-B522-45F9-BDA1-12C45D357490}">
          <x15:cacheHierarchy aggregatedColumn="3"/>
        </ext>
      </extLst>
    </cacheHierarchy>
    <cacheHierarchy uniqueName="[Measures].[Summe von Full internal model]" caption="Summe von Full internal model" measure="1" displayFolder="" measureGroup="Tabelle2" count="0" hidden="1">
      <extLst>
        <ext xmlns:x15="http://schemas.microsoft.com/office/spreadsheetml/2010/11/main" uri="{B97F6D7D-B522-45F9-BDA1-12C45D357490}">
          <x15:cacheHierarchy aggregatedColumn="4"/>
        </ext>
      </extLst>
    </cacheHierarchy>
  </cacheHierarchies>
  <kpis count="0"/>
  <tupleCache>
    <entries count="2">
      <n v="4">
        <tpls c="2">
          <tpl fld="1" item="0"/>
          <tpl fld="0" item="0"/>
        </tpls>
      </n>
      <n v="2">
        <tpls c="2">
          <tpl fld="1" item="1"/>
          <tpl fld="0" item="0"/>
        </tpls>
      </n>
    </entries>
    <queryCache count="4">
      <query mdx="[LTG_2017].[Jahr].[All].[2017]"/>
      <query mdx="[Tabelle2].[Jahr].[All].[2017]">
        <tpls c="1">
          <tpl fld="0" item="0"/>
        </tpls>
      </query>
      <query mdx="[Measures].[Summe von Partial internal model]">
        <tpls c="1">
          <tpl fld="1" item="0"/>
        </tpls>
      </query>
      <query mdx="[Measures].[Summe von Full internal model]">
        <tpls c="1">
          <tpl fld="1" item="1"/>
        </tpls>
      </query>
    </queryCache>
  </tupleCache>
  <extLst>
    <ext xmlns:x14="http://schemas.microsoft.com/office/spreadsheetml/2009/9/main" uri="{725AE2AE-9491-48be-B2B4-4EB974FC3084}">
      <x14:pivotCacheDefinition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1000000}" name="PivotTable3" cacheId="6" applyNumberFormats="0" applyBorderFormats="0" applyFontFormats="0" applyPatternFormats="0" applyAlignmentFormats="0" applyWidthHeightFormats="1" dataCaption="Werte" updatedVersion="6" minRefreshableVersion="3" subtotalHiddenItems="1" itemPrintTitles="1" createdVersion="5" indent="0" outline="1" outlineData="1" multipleFieldFilters="0">
  <location ref="B78:E83" firstHeaderRow="0" firstDataRow="1" firstDataCol="1" rowPageCount="1" colPageCount="1"/>
  <pivotFields count="5">
    <pivotField axis="axisPage" allDrilled="1" showAll="0" dataSourceSort="1" defaultAttributeDrillState="1">
      <items count="1">
        <item t="default"/>
      </items>
    </pivotField>
    <pivotField axis="axisRow" allDrilled="1" showAll="0" dataSourceSort="1" defaultAttributeDrillState="1">
      <items count="5">
        <item x="0"/>
        <item x="1"/>
        <item x="2"/>
        <item x="3"/>
        <item t="default"/>
      </items>
    </pivotField>
    <pivotField dataField="1" showAll="0"/>
    <pivotField dataField="1" showAll="0"/>
    <pivotField dataField="1" showAll="0"/>
  </pivotFields>
  <rowFields count="1">
    <field x="1"/>
  </rowFields>
  <rowItems count="5">
    <i>
      <x/>
    </i>
    <i>
      <x v="1"/>
    </i>
    <i>
      <x v="2"/>
    </i>
    <i>
      <x v="3"/>
    </i>
    <i t="grand">
      <x/>
    </i>
  </rowItems>
  <colFields count="1">
    <field x="-2"/>
  </colFields>
  <colItems count="3">
    <i>
      <x/>
    </i>
    <i i="1">
      <x v="1"/>
    </i>
    <i i="2">
      <x v="2"/>
    </i>
  </colItems>
  <pageFields count="1">
    <pageField fld="0" hier="4" name="[Tabelle2].[Jahr].[All]" cap="All"/>
  </pageFields>
  <dataFields count="3">
    <dataField name="Summe von Standard formula" fld="2" baseField="0" baseItem="0"/>
    <dataField name="Summe von Partial internal model" fld="3" baseField="0" baseItem="0"/>
    <dataField name="Summe von Full internal model" fld="4" baseField="0" baseItem="0"/>
  </dataFields>
  <pivotHierarchies count="10">
    <pivotHierarchy dragToData="1"/>
    <pivotHierarchy dragToData="1"/>
    <pivotHierarchy dragToData="1"/>
    <pivotHierarchy dragToData="1"/>
    <pivotHierarchy dragToData="1"/>
    <pivotHierarchy dragToRow="0" dragToCol="0" dragToPage="0" dragToData="1"/>
    <pivotHierarchy dragToRow="0" dragToCol="0" dragToPage="0" dragToData="1"/>
    <pivotHierarchy dragToData="1"/>
    <pivotHierarchy dragToData="1"/>
    <pivotHierarchy dragToData="1"/>
  </pivotHierarchies>
  <pivotTableStyleInfo name="PivotStyleLight15" showRowHeaders="1" showColHeaders="1" showRowStripes="0" showColStripes="0" showLastColumn="1"/>
  <rowHierarchiesUsage count="1">
    <rowHierarchyUsage hierarchyUsage="0"/>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 ">
        <x15:activeTabTopLevelEntity name="[Tabelle2]"/>
      </x15:pivotTableUISettings>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2000000}" name="PivotTable4" cacheId="5" applyNumberFormats="0" applyBorderFormats="0" applyFontFormats="0" applyPatternFormats="0" applyAlignmentFormats="0" applyWidthHeightFormats="1" dataCaption="Werte" updatedVersion="6" minRefreshableVersion="3" itemPrintTitles="1" createdVersion="5" indent="0" outline="1" outlineData="1" multipleFieldFilters="0">
  <location ref="B58:F63" firstHeaderRow="0" firstDataRow="1" firstDataCol="1" rowPageCount="1" colPageCount="1"/>
  <pivotFields count="6">
    <pivotField axis="axisPage" allDrilled="1" showAll="0" dataSourceSort="1" defaultAttributeDrillState="1">
      <items count="1">
        <item t="default"/>
      </items>
    </pivotField>
    <pivotField axis="axisRow" allDrilled="1" showAll="0" dataSourceSort="1" defaultAttributeDrillState="1">
      <items count="5">
        <item x="0"/>
        <item x="1"/>
        <item x="2"/>
        <item x="3"/>
        <item t="default"/>
      </items>
    </pivotField>
    <pivotField dataField="1" showAll="0"/>
    <pivotField dataField="1" showAll="0"/>
    <pivotField dataField="1" showAll="0"/>
    <pivotField dataField="1" showAll="0"/>
  </pivotFields>
  <rowFields count="1">
    <field x="1"/>
  </rowFields>
  <rowItems count="5">
    <i>
      <x/>
    </i>
    <i>
      <x v="1"/>
    </i>
    <i>
      <x v="2"/>
    </i>
    <i>
      <x v="3"/>
    </i>
    <i t="grand">
      <x/>
    </i>
  </rowItems>
  <colFields count="1">
    <field x="-2"/>
  </colFields>
  <colItems count="4">
    <i>
      <x/>
    </i>
    <i i="1">
      <x v="1"/>
    </i>
    <i i="2">
      <x v="2"/>
    </i>
    <i i="3">
      <x v="3"/>
    </i>
  </colItems>
  <pageFields count="1">
    <pageField fld="0" hier="5" name="[LTG_2017].[Jahr].[All]" cap="All"/>
  </pageFields>
  <dataFields count="4">
    <dataField name="Summe von Volatility adjustment" fld="2" baseField="0" baseItem="0"/>
    <dataField name="Summe von Transitional measure on the risk-free interest rate" fld="3" baseField="0" baseItem="0"/>
    <dataField name="Summe von Transitional measure on technical provisions" fld="4" baseField="0" baseItem="0"/>
    <dataField name="Summe von Matching Adjustment" fld="5" baseField="0" baseItem="0"/>
  </dataFields>
  <pivotHierarchies count="2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y dragToData="1"/>
    <pivotHierarchy dragToData="1"/>
    <pivotHierarchy dragToData="1"/>
    <pivotHierarchy dragToData="1"/>
  </pivotHierarchies>
  <pivotTableStyleInfo name="PivotStyleLight15" showRowHeaders="1" showColHeaders="1" showRowStripes="0" showColStripes="0" showLastColumn="1"/>
  <rowHierarchiesUsage count="1">
    <rowHierarchyUsage hierarchyUsage="0"/>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 ">
        <x15:activeTabTopLevelEntity name="[LTG_2017]"/>
      </x15:pivotTableUISettings>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4" applyNumberFormats="0" applyBorderFormats="0" applyFontFormats="0" applyPatternFormats="0" applyAlignmentFormats="0" applyWidthHeightFormats="1" dataCaption="Werte" updatedVersion="6" minRefreshableVersion="3" useAutoFormatting="1" subtotalHiddenItems="1" rowGrandTotals="0" colGrandTotals="0" itemPrintTitles="1" createdVersion="5" indent="0" compact="0" compactData="0" multipleFieldFilters="0" fieldListSortAscending="1">
  <location ref="A6:E8" firstHeaderRow="1" firstDataRow="2" firstDataCol="1" rowPageCount="1" colPageCount="1"/>
  <pivotFields count="3">
    <pivotField dataField="1" compact="0" outline="0" showAll="0"/>
    <pivotField axis="axisPage" compact="0" allDrilled="1" outline="0" showAll="0" dataSourceSort="1" defaultSubtotal="0" defaultAttributeDrillState="1"/>
    <pivotField axis="axisCol" compact="0" allDrilled="1" outline="0" showAll="0" defaultSubtotal="0" defaultAttributeDrillState="1">
      <items count="4">
        <item s="1" x="0"/>
        <item s="1" x="1"/>
        <item s="1" x="2"/>
        <item s="1" x="3"/>
      </items>
    </pivotField>
  </pivotFields>
  <rowItems count="1">
    <i/>
  </rowItems>
  <colFields count="1">
    <field x="2"/>
  </colFields>
  <colItems count="4">
    <i>
      <x/>
    </i>
    <i>
      <x v="1"/>
    </i>
    <i>
      <x v="2"/>
    </i>
    <i>
      <x v="3"/>
    </i>
  </colItems>
  <pageFields count="1">
    <pageField fld="1" hier="15" name="[S_01_02 - Basic information - General].[X - Column name].[All]" cap="All"/>
  </pageFields>
  <dataFields count="1">
    <dataField fld="0" baseField="0" baseItem="0"/>
  </dataFields>
  <pivotHierarchies count="1304">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5" showRowHeaders="1" showColHeaders="1" showRowStripes="0" showColStripes="0" showLastColumn="1"/>
  <colHierarchiesUsage count="1">
    <colHierarchyUsage hierarchyUsage="17"/>
  </colHierarchiesUsage>
  <extLst>
    <ext xmlns:x14="http://schemas.microsoft.com/office/spreadsheetml/2009/9/main" uri="{962EF5D1-5CA2-4c93-8EF4-DBF5C05439D2}">
      <x14:pivotTableDefinition xmlns:xm="http://schemas.microsoft.com/office/excel/2006/main" calculatedMembersInFilters="1"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e4" displayName="Tabelle4" ref="A1:C253" totalsRowShown="0" headerRowCellStyle="Überschrift">
  <autoFilter ref="A1:C253" xr:uid="{00000000-0009-0000-0100-000004000000}"/>
  <tableColumns count="3">
    <tableColumn id="1" xr3:uid="{00000000-0010-0000-0000-000001000000}" name="Country"/>
    <tableColumn id="2" xr3:uid="{00000000-0010-0000-0000-000002000000}" name="Country_code"/>
    <tableColumn id="3" xr3:uid="{00000000-0010-0000-0000-000003000000}" name="Ar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LTG_2017" displayName="LTG_2017" ref="B49:G53" totalsRowShown="0">
  <autoFilter ref="B49:G53" xr:uid="{00000000-0009-0000-0100-000001000000}"/>
  <tableColumns count="6">
    <tableColumn id="1" xr3:uid="{00000000-0010-0000-0100-000001000000}" name="Peergroup"/>
    <tableColumn id="2" xr3:uid="{00000000-0010-0000-0100-000002000000}" name="Matching Adjustment">
      <calculatedColumnFormula>COUNTIFS(C8:C44,"Use of matching adjustment",$B$8:$B$44,$B50)</calculatedColumnFormula>
    </tableColumn>
    <tableColumn id="3" xr3:uid="{00000000-0010-0000-0100-000003000000}" name="Transitional measure on technical provisions">
      <calculatedColumnFormula>COUNTIFS(D8:D44,"Use of transitional measure on technical provisions",$B$8:$B$44,$B50)</calculatedColumnFormula>
    </tableColumn>
    <tableColumn id="4" xr3:uid="{00000000-0010-0000-0100-000004000000}" name="Transitional measure on the risk-free interest rate">
      <calculatedColumnFormula>COUNTIFS(E8:E44,"Use of transitional measure on the risk-free interest rate",$B$8:$B$44,$B50)</calculatedColumnFormula>
    </tableColumn>
    <tableColumn id="5" xr3:uid="{00000000-0010-0000-0100-000005000000}" name="Volatility adjustment">
      <calculatedColumnFormula>COUNTIFS(F8:F44,"Use of volatility adjustment",$B$8:$B$44,$B50)</calculatedColumnFormula>
    </tableColumn>
    <tableColumn id="8" xr3:uid="{00000000-0010-0000-0100-000008000000}" name="Jah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SCR_Method_2017" displayName="SCR_Method_2017" ref="B68:F72" totalsRowShown="0" headerRowDxfId="2" headerRowBorderDxfId="1" tableBorderDxfId="0">
  <autoFilter ref="B68:F72" xr:uid="{00000000-0009-0000-0100-000002000000}"/>
  <tableColumns count="5">
    <tableColumn id="1" xr3:uid="{00000000-0010-0000-0200-000001000000}" name="Peergroup"/>
    <tableColumn id="2" xr3:uid="{00000000-0010-0000-0200-000002000000}" name="Standard formula">
      <calculatedColumnFormula>COUNTIFS($G$8:$G$44,"Standard formula",$B$8:$B$44,$B69)</calculatedColumnFormula>
    </tableColumn>
    <tableColumn id="3" xr3:uid="{00000000-0010-0000-0200-000003000000}" name="Partial internal model">
      <calculatedColumnFormula>COUNTIFS($G$8:$G$44,"Partial internal model",$B$8:$B$44,$B69)</calculatedColumnFormula>
    </tableColumn>
    <tableColumn id="4" xr3:uid="{00000000-0010-0000-0200-000004000000}" name="Full internal model">
      <calculatedColumnFormula>COUNTIFS($G$8:$G$44,"Full internal model",$B$8:$B$44,$B69)</calculatedColumnFormula>
    </tableColumn>
    <tableColumn id="5" xr3:uid="{00000000-0010-0000-0200-000005000000}" name="Jahr"/>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outlinePr summaryBelow="0" summaryRight="0"/>
    <pageSetUpPr fitToPage="1"/>
  </sheetPr>
  <dimension ref="B2:AB111"/>
  <sheetViews>
    <sheetView workbookViewId="0"/>
  </sheetViews>
  <sheetFormatPr baseColWidth="10" defaultRowHeight="14" outlineLevelCol="1" x14ac:dyDescent="0.3"/>
  <cols>
    <col min="1" max="1" width="5.58203125" customWidth="1"/>
    <col min="2" max="2" width="15" style="24" bestFit="1" customWidth="1"/>
    <col min="3" max="3" width="58.08203125" style="14" customWidth="1"/>
    <col min="4" max="13" width="8.58203125" customWidth="1" outlineLevel="1"/>
    <col min="14" max="23" width="20.58203125" style="14" customWidth="1"/>
    <col min="24" max="24" width="15.5" bestFit="1" customWidth="1"/>
  </cols>
  <sheetData>
    <row r="2" spans="2:23" x14ac:dyDescent="0.3">
      <c r="B2" s="60"/>
    </row>
    <row r="3" spans="2:23" x14ac:dyDescent="0.3">
      <c r="B3" s="60"/>
    </row>
    <row r="4" spans="2:23" x14ac:dyDescent="0.3">
      <c r="B4" s="23"/>
      <c r="C4" s="15"/>
    </row>
    <row r="5" spans="2:23" x14ac:dyDescent="0.3">
      <c r="B5" s="23"/>
      <c r="C5" s="15"/>
    </row>
    <row r="6" spans="2:23" x14ac:dyDescent="0.3">
      <c r="B6" s="23"/>
      <c r="C6" s="15"/>
    </row>
    <row r="7" spans="2:23" x14ac:dyDescent="0.3">
      <c r="B7" s="63"/>
      <c r="C7" s="15"/>
      <c r="D7" s="61" t="s">
        <v>214</v>
      </c>
      <c r="E7" s="62"/>
      <c r="F7" s="62"/>
      <c r="G7" s="62"/>
      <c r="H7" s="62"/>
      <c r="I7" s="61" t="s">
        <v>215</v>
      </c>
      <c r="J7" s="62"/>
      <c r="K7" s="62"/>
      <c r="L7" s="62"/>
      <c r="M7" s="62"/>
      <c r="N7" s="61">
        <v>43100</v>
      </c>
      <c r="O7" s="62"/>
      <c r="P7" s="62"/>
      <c r="Q7" s="62"/>
      <c r="R7" s="62"/>
      <c r="S7" s="61">
        <v>42735</v>
      </c>
      <c r="T7" s="62"/>
      <c r="U7" s="62"/>
      <c r="V7" s="62"/>
      <c r="W7" s="62"/>
    </row>
    <row r="8" spans="2:23" x14ac:dyDescent="0.3">
      <c r="B8" s="63"/>
      <c r="C8" s="15"/>
      <c r="D8" s="62"/>
      <c r="E8" s="62"/>
      <c r="F8" s="62"/>
      <c r="G8" s="62"/>
      <c r="H8" s="62"/>
      <c r="I8" s="62"/>
      <c r="J8" s="62"/>
      <c r="K8" s="62"/>
      <c r="L8" s="62"/>
      <c r="M8" s="62"/>
      <c r="N8" s="62"/>
      <c r="O8" s="62"/>
      <c r="P8" s="62"/>
      <c r="Q8" s="62"/>
      <c r="R8" s="62"/>
      <c r="S8" s="62"/>
      <c r="T8" s="62"/>
      <c r="U8" s="62"/>
      <c r="V8" s="62"/>
      <c r="W8" s="62"/>
    </row>
    <row r="9" spans="2:23" ht="63.65" customHeight="1" x14ac:dyDescent="0.3">
      <c r="B9" s="25"/>
      <c r="C9" s="15"/>
      <c r="D9" s="2" t="s">
        <v>184</v>
      </c>
      <c r="E9" s="2" t="s">
        <v>185</v>
      </c>
      <c r="F9" s="2" t="s">
        <v>186</v>
      </c>
      <c r="G9" s="2" t="s">
        <v>187</v>
      </c>
      <c r="H9" s="2" t="s">
        <v>188</v>
      </c>
      <c r="I9" s="2" t="s">
        <v>184</v>
      </c>
      <c r="J9" s="2" t="s">
        <v>185</v>
      </c>
      <c r="K9" s="2" t="s">
        <v>186</v>
      </c>
      <c r="L9" s="2" t="s">
        <v>187</v>
      </c>
      <c r="M9" s="2" t="s">
        <v>188</v>
      </c>
      <c r="N9" s="2" t="s">
        <v>184</v>
      </c>
      <c r="O9" s="2" t="s">
        <v>185</v>
      </c>
      <c r="P9" s="2" t="s">
        <v>186</v>
      </c>
      <c r="Q9" s="2" t="s">
        <v>187</v>
      </c>
      <c r="R9" s="2" t="s">
        <v>188</v>
      </c>
      <c r="S9" s="2" t="s">
        <v>184</v>
      </c>
      <c r="T9" s="2" t="s">
        <v>185</v>
      </c>
      <c r="U9" s="2" t="s">
        <v>186</v>
      </c>
      <c r="V9" s="2" t="s">
        <v>187</v>
      </c>
      <c r="W9" s="2" t="s">
        <v>188</v>
      </c>
    </row>
    <row r="10" spans="2:23" ht="15" customHeight="1" x14ac:dyDescent="0.3">
      <c r="B10" s="64" t="s">
        <v>193</v>
      </c>
      <c r="C10" s="65"/>
      <c r="D10" s="65"/>
      <c r="E10" s="65"/>
      <c r="F10" s="65"/>
      <c r="G10" s="65"/>
      <c r="H10" s="65"/>
      <c r="I10" s="65"/>
      <c r="J10" s="65"/>
      <c r="K10" s="65"/>
      <c r="L10" s="65"/>
      <c r="M10" s="65"/>
      <c r="N10" s="65"/>
      <c r="O10" s="65"/>
      <c r="P10" s="65"/>
      <c r="Q10" s="65"/>
      <c r="R10" s="65"/>
      <c r="S10" s="65"/>
      <c r="T10" s="65"/>
      <c r="U10" s="65"/>
      <c r="V10" s="65"/>
      <c r="W10" s="66"/>
    </row>
    <row r="11" spans="2:23" ht="15" customHeight="1" x14ac:dyDescent="0.3">
      <c r="B11" s="67"/>
      <c r="C11" s="68"/>
      <c r="D11" s="68"/>
      <c r="E11" s="68"/>
      <c r="F11" s="68"/>
      <c r="G11" s="68"/>
      <c r="H11" s="68"/>
      <c r="I11" s="68"/>
      <c r="J11" s="68"/>
      <c r="K11" s="68"/>
      <c r="L11" s="68"/>
      <c r="M11" s="68"/>
      <c r="N11" s="68"/>
      <c r="O11" s="68"/>
      <c r="P11" s="68"/>
      <c r="Q11" s="68"/>
      <c r="R11" s="68"/>
      <c r="S11" s="68"/>
      <c r="T11" s="68"/>
      <c r="U11" s="68"/>
      <c r="V11" s="68"/>
      <c r="W11" s="69"/>
    </row>
    <row r="12" spans="2:23" ht="15" customHeight="1" x14ac:dyDescent="0.3">
      <c r="B12" s="26" t="s">
        <v>195</v>
      </c>
      <c r="C12" s="3" t="s">
        <v>194</v>
      </c>
      <c r="D12" s="5"/>
      <c r="E12" s="4"/>
      <c r="F12" s="4"/>
      <c r="G12" s="4"/>
      <c r="H12" s="4"/>
      <c r="I12" s="5"/>
      <c r="J12" s="4"/>
      <c r="K12" s="4"/>
      <c r="L12" s="4"/>
      <c r="M12" s="4"/>
      <c r="N12" s="29">
        <f>SUM(O12:R12)</f>
        <v>38</v>
      </c>
      <c r="O12" s="34">
        <v>6</v>
      </c>
      <c r="P12" s="34">
        <v>12</v>
      </c>
      <c r="Q12" s="34">
        <v>17</v>
      </c>
      <c r="R12" s="34">
        <v>3</v>
      </c>
      <c r="S12" s="29">
        <f>SUM(T12:W12)</f>
        <v>38</v>
      </c>
      <c r="T12" s="34">
        <v>6</v>
      </c>
      <c r="U12" s="34">
        <v>12</v>
      </c>
      <c r="V12" s="34">
        <v>17</v>
      </c>
      <c r="W12" s="34">
        <v>3</v>
      </c>
    </row>
    <row r="13" spans="2:23" ht="28" x14ac:dyDescent="0.3">
      <c r="B13" s="26" t="s">
        <v>197</v>
      </c>
      <c r="C13" s="3" t="s">
        <v>196</v>
      </c>
      <c r="D13" s="5"/>
      <c r="E13" s="4"/>
      <c r="F13" s="4"/>
      <c r="G13" s="4"/>
      <c r="H13" s="4"/>
      <c r="I13" s="5"/>
      <c r="J13" s="4"/>
      <c r="K13" s="4"/>
      <c r="L13" s="4"/>
      <c r="M13" s="4"/>
      <c r="N13" s="29">
        <f t="shared" ref="N13:N21" si="0">SUM(O13:R13)</f>
        <v>29</v>
      </c>
      <c r="O13" s="34">
        <v>6</v>
      </c>
      <c r="P13" s="34">
        <v>22</v>
      </c>
      <c r="Q13" s="34">
        <v>0</v>
      </c>
      <c r="R13" s="34">
        <v>1</v>
      </c>
      <c r="S13" s="29">
        <f>SUM(T13:W13)</f>
        <v>29</v>
      </c>
      <c r="T13" s="34">
        <v>6</v>
      </c>
      <c r="U13" s="34">
        <v>22</v>
      </c>
      <c r="V13" s="34">
        <v>0</v>
      </c>
      <c r="W13" s="34">
        <v>1</v>
      </c>
    </row>
    <row r="14" spans="2:23" ht="28" x14ac:dyDescent="0.3">
      <c r="B14" s="26" t="s">
        <v>199</v>
      </c>
      <c r="C14" s="3" t="s">
        <v>198</v>
      </c>
      <c r="D14" s="5"/>
      <c r="E14" s="4"/>
      <c r="F14" s="4"/>
      <c r="G14" s="4"/>
      <c r="H14" s="4"/>
      <c r="I14" s="5"/>
      <c r="J14" s="4"/>
      <c r="K14" s="4"/>
      <c r="L14" s="4"/>
      <c r="M14" s="4"/>
      <c r="N14" s="29">
        <f t="shared" si="0"/>
        <v>1</v>
      </c>
      <c r="O14" s="34">
        <v>0</v>
      </c>
      <c r="P14" s="34">
        <v>1</v>
      </c>
      <c r="Q14" s="34">
        <v>0</v>
      </c>
      <c r="R14" s="34">
        <v>0</v>
      </c>
      <c r="S14" s="29">
        <f t="shared" ref="S14:S21" si="1">SUM(T14:W14)</f>
        <v>1</v>
      </c>
      <c r="T14" s="34">
        <v>0</v>
      </c>
      <c r="U14" s="34">
        <v>1</v>
      </c>
      <c r="V14" s="34">
        <v>0</v>
      </c>
      <c r="W14" s="34">
        <v>0</v>
      </c>
    </row>
    <row r="15" spans="2:23" ht="56" x14ac:dyDescent="0.3">
      <c r="B15" s="26" t="s">
        <v>200</v>
      </c>
      <c r="C15" s="3" t="s">
        <v>201</v>
      </c>
      <c r="D15" s="5"/>
      <c r="E15" s="4"/>
      <c r="F15" s="4"/>
      <c r="G15" s="4"/>
      <c r="H15" s="4"/>
      <c r="I15" s="5"/>
      <c r="J15" s="4"/>
      <c r="K15" s="4"/>
      <c r="L15" s="4"/>
      <c r="M15" s="4"/>
      <c r="N15" s="29">
        <f t="shared" si="0"/>
        <v>26</v>
      </c>
      <c r="O15" s="34">
        <v>0</v>
      </c>
      <c r="P15" s="34">
        <v>15</v>
      </c>
      <c r="Q15" s="34">
        <v>11</v>
      </c>
      <c r="R15" s="34">
        <v>0</v>
      </c>
      <c r="S15" s="29">
        <f t="shared" si="1"/>
        <v>25</v>
      </c>
      <c r="T15" s="34">
        <v>1</v>
      </c>
      <c r="U15" s="34">
        <v>17</v>
      </c>
      <c r="V15" s="34">
        <v>7</v>
      </c>
      <c r="W15" s="34">
        <v>0</v>
      </c>
    </row>
    <row r="16" spans="2:23" ht="42" x14ac:dyDescent="0.3">
      <c r="B16" s="26" t="s">
        <v>203</v>
      </c>
      <c r="C16" s="3" t="s">
        <v>202</v>
      </c>
      <c r="D16" s="5"/>
      <c r="E16" s="4"/>
      <c r="F16" s="4"/>
      <c r="G16" s="4"/>
      <c r="H16" s="7"/>
      <c r="I16" s="5"/>
      <c r="J16" s="4"/>
      <c r="K16" s="4"/>
      <c r="L16" s="4"/>
      <c r="M16" s="7"/>
      <c r="N16" s="29">
        <f t="shared" si="0"/>
        <v>30</v>
      </c>
      <c r="O16" s="34">
        <v>6</v>
      </c>
      <c r="P16" s="34">
        <v>9</v>
      </c>
      <c r="Q16" s="34">
        <v>15</v>
      </c>
      <c r="R16" s="35"/>
      <c r="S16" s="29">
        <f t="shared" si="1"/>
        <v>30</v>
      </c>
      <c r="T16" s="34">
        <v>6</v>
      </c>
      <c r="U16" s="34">
        <v>9</v>
      </c>
      <c r="V16" s="34">
        <v>15</v>
      </c>
      <c r="W16" s="35"/>
    </row>
    <row r="17" spans="2:28" ht="56" x14ac:dyDescent="0.3">
      <c r="B17" s="26" t="s">
        <v>205</v>
      </c>
      <c r="C17" s="3" t="s">
        <v>204</v>
      </c>
      <c r="D17" s="5"/>
      <c r="E17" s="4"/>
      <c r="F17" s="4"/>
      <c r="G17" s="4"/>
      <c r="H17" s="7"/>
      <c r="I17" s="5"/>
      <c r="J17" s="4"/>
      <c r="K17" s="4"/>
      <c r="L17" s="4"/>
      <c r="M17" s="7"/>
      <c r="N17" s="29">
        <f t="shared" si="0"/>
        <v>1007</v>
      </c>
      <c r="O17" s="34">
        <v>167</v>
      </c>
      <c r="P17" s="34">
        <v>792</v>
      </c>
      <c r="Q17" s="34">
        <v>48</v>
      </c>
      <c r="R17" s="35"/>
      <c r="S17" s="29">
        <f t="shared" si="1"/>
        <v>986</v>
      </c>
      <c r="T17" s="34">
        <v>173</v>
      </c>
      <c r="U17" s="34">
        <v>766</v>
      </c>
      <c r="V17" s="34">
        <v>47</v>
      </c>
      <c r="W17" s="35"/>
    </row>
    <row r="18" spans="2:28" ht="42" x14ac:dyDescent="0.3">
      <c r="B18" s="26" t="s">
        <v>206</v>
      </c>
      <c r="C18" s="3" t="s">
        <v>207</v>
      </c>
      <c r="D18" s="5"/>
      <c r="E18" s="4"/>
      <c r="F18" s="4"/>
      <c r="G18" s="4"/>
      <c r="H18" s="7"/>
      <c r="I18" s="5"/>
      <c r="J18" s="4"/>
      <c r="K18" s="4"/>
      <c r="L18" s="4"/>
      <c r="M18" s="7"/>
      <c r="N18" s="29" t="s">
        <v>343</v>
      </c>
      <c r="O18" s="34" t="s">
        <v>343</v>
      </c>
      <c r="P18" s="34" t="s">
        <v>343</v>
      </c>
      <c r="Q18" s="34" t="s">
        <v>343</v>
      </c>
      <c r="R18" s="35"/>
      <c r="S18" s="29">
        <f>SUM(T18:V18)</f>
        <v>180</v>
      </c>
      <c r="T18" s="34">
        <v>28</v>
      </c>
      <c r="U18" s="34">
        <v>125</v>
      </c>
      <c r="V18" s="34">
        <v>27</v>
      </c>
      <c r="W18" s="35"/>
    </row>
    <row r="19" spans="2:28" ht="28" x14ac:dyDescent="0.3">
      <c r="B19" s="26" t="s">
        <v>209</v>
      </c>
      <c r="C19" s="3" t="s">
        <v>208</v>
      </c>
      <c r="D19" s="5"/>
      <c r="E19" s="4"/>
      <c r="F19" s="4"/>
      <c r="G19" s="4"/>
      <c r="H19" s="4"/>
      <c r="I19" s="5"/>
      <c r="J19" s="4"/>
      <c r="K19" s="4"/>
      <c r="L19" s="4"/>
      <c r="M19" s="4"/>
      <c r="N19" s="29">
        <f t="shared" si="0"/>
        <v>49</v>
      </c>
      <c r="O19" s="34">
        <v>0</v>
      </c>
      <c r="P19" s="34">
        <v>0</v>
      </c>
      <c r="Q19" s="34">
        <v>49</v>
      </c>
      <c r="R19" s="34">
        <v>0</v>
      </c>
      <c r="S19" s="29">
        <f t="shared" si="1"/>
        <v>50</v>
      </c>
      <c r="T19" s="34">
        <v>0</v>
      </c>
      <c r="U19" s="34">
        <v>50</v>
      </c>
      <c r="V19" s="34">
        <v>0</v>
      </c>
      <c r="W19" s="34">
        <v>0</v>
      </c>
    </row>
    <row r="20" spans="2:28" ht="42" x14ac:dyDescent="0.3">
      <c r="B20" s="26" t="s">
        <v>211</v>
      </c>
      <c r="C20" s="3" t="s">
        <v>210</v>
      </c>
      <c r="D20" s="5"/>
      <c r="E20" s="7"/>
      <c r="F20" s="7"/>
      <c r="G20" s="7"/>
      <c r="H20" s="7"/>
      <c r="I20" s="5"/>
      <c r="J20" s="7"/>
      <c r="K20" s="7"/>
      <c r="L20" s="7"/>
      <c r="M20" s="7"/>
      <c r="N20" s="29">
        <f t="shared" si="0"/>
        <v>0</v>
      </c>
      <c r="O20" s="35"/>
      <c r="P20" s="35"/>
      <c r="Q20" s="35"/>
      <c r="R20" s="35"/>
      <c r="S20" s="29">
        <f t="shared" si="1"/>
        <v>0</v>
      </c>
      <c r="T20" s="35"/>
      <c r="U20" s="35"/>
      <c r="V20" s="35"/>
      <c r="W20" s="35"/>
    </row>
    <row r="21" spans="2:28" ht="42" x14ac:dyDescent="0.3">
      <c r="B21" s="26" t="s">
        <v>212</v>
      </c>
      <c r="C21" s="3" t="s">
        <v>213</v>
      </c>
      <c r="D21" s="5"/>
      <c r="E21" s="4"/>
      <c r="F21" s="4"/>
      <c r="G21" s="4"/>
      <c r="H21" s="4"/>
      <c r="I21" s="5"/>
      <c r="J21" s="4"/>
      <c r="K21" s="4"/>
      <c r="L21" s="4"/>
      <c r="M21" s="4"/>
      <c r="N21" s="29">
        <f t="shared" si="0"/>
        <v>0</v>
      </c>
      <c r="O21" s="34">
        <v>0</v>
      </c>
      <c r="P21" s="34">
        <v>0</v>
      </c>
      <c r="Q21" s="34">
        <v>0</v>
      </c>
      <c r="R21" s="34">
        <v>0</v>
      </c>
      <c r="S21" s="29">
        <f t="shared" si="1"/>
        <v>0</v>
      </c>
      <c r="T21" s="34">
        <v>0</v>
      </c>
      <c r="U21" s="34">
        <v>0</v>
      </c>
      <c r="V21" s="34">
        <v>0</v>
      </c>
      <c r="W21" s="34">
        <v>0</v>
      </c>
    </row>
    <row r="22" spans="2:28" x14ac:dyDescent="0.3">
      <c r="B22" s="64" t="s">
        <v>183</v>
      </c>
      <c r="C22" s="65"/>
      <c r="D22" s="65"/>
      <c r="E22" s="65"/>
      <c r="F22" s="65"/>
      <c r="G22" s="65"/>
      <c r="H22" s="65"/>
      <c r="I22" s="65"/>
      <c r="J22" s="65"/>
      <c r="K22" s="65"/>
      <c r="L22" s="65"/>
      <c r="M22" s="65"/>
      <c r="N22" s="65"/>
      <c r="O22" s="65"/>
      <c r="P22" s="65"/>
      <c r="Q22" s="65"/>
      <c r="R22" s="65"/>
      <c r="S22" s="65"/>
      <c r="T22" s="65"/>
      <c r="U22" s="65"/>
      <c r="V22" s="65"/>
      <c r="W22" s="66"/>
      <c r="X22" s="1"/>
      <c r="Y22" s="1"/>
      <c r="Z22" s="1"/>
      <c r="AA22" s="1"/>
      <c r="AB22" s="1"/>
    </row>
    <row r="23" spans="2:28" x14ac:dyDescent="0.3">
      <c r="B23" s="67"/>
      <c r="C23" s="68"/>
      <c r="D23" s="68"/>
      <c r="E23" s="68"/>
      <c r="F23" s="68"/>
      <c r="G23" s="68"/>
      <c r="H23" s="68"/>
      <c r="I23" s="68"/>
      <c r="J23" s="68"/>
      <c r="K23" s="68"/>
      <c r="L23" s="68"/>
      <c r="M23" s="68"/>
      <c r="N23" s="68"/>
      <c r="O23" s="68"/>
      <c r="P23" s="68"/>
      <c r="Q23" s="68"/>
      <c r="R23" s="68"/>
      <c r="S23" s="68"/>
      <c r="T23" s="68"/>
      <c r="U23" s="68"/>
      <c r="V23" s="68"/>
      <c r="W23" s="69"/>
      <c r="X23" s="1"/>
      <c r="Y23" s="1"/>
      <c r="Z23" s="1"/>
      <c r="AA23" s="1"/>
      <c r="AB23" s="1"/>
    </row>
    <row r="24" spans="2:28" ht="42" x14ac:dyDescent="0.3">
      <c r="B24" s="26" t="s">
        <v>176</v>
      </c>
      <c r="C24" s="3" t="s">
        <v>175</v>
      </c>
      <c r="D24" s="5"/>
      <c r="E24" s="20"/>
      <c r="F24" s="20"/>
      <c r="G24" s="20"/>
      <c r="H24" s="20"/>
      <c r="I24" s="5"/>
      <c r="J24" s="20"/>
      <c r="K24" s="20"/>
      <c r="L24" s="20"/>
      <c r="M24" s="20"/>
      <c r="N24" s="29" t="e">
        <f>SUM(O24:R24)</f>
        <v>#N/A</v>
      </c>
      <c r="O24" s="36" t="e">
        <f>CUBEVALUE("ThisWorkbookDataModel","[LTG_2017].[Jahr].[All].[2017]","[LTG_2017].[Peergroup].[All].[1_Reiner Lebensversicherer]","[Measures].[Summe von Matching Adjustment]")</f>
        <v>#N/A</v>
      </c>
      <c r="P24" s="36" t="e">
        <f>CUBEVALUE("ThisWorkbookDataModel","[LTG_2017].[Jahr].[All].[2017]","[LTG_2017].[Peergroup].[All].[1_Reiner Nicht-Lebensversicherer (ohne ZNL-Dritt)]","[Measures].[Summe von Matching Adjustment]")</f>
        <v>#N/A</v>
      </c>
      <c r="Q24" s="36" t="e">
        <f>CUBEVALUE("ThisWorkbookDataModel","[LTG_2017].[Jahr].[All].[2017]","[LTG_2017].[Peergroup].[All].[1_Kompositversicherer]","[Measures].[Summe von Matching Adjustment]")</f>
        <v>#N/A</v>
      </c>
      <c r="R24" s="36" t="e">
        <f>CUBEVALUE("ThisWorkbookDataModel","[LTG_2017].[Jahr].[All].[2017]","[LTG_2017].[Peergroup].[All].[1_Reiner Rückversicherer]","[Measures].[Summe von Matching Adjustment]")</f>
        <v>#N/A</v>
      </c>
      <c r="S24" s="29" t="e">
        <f>CUBEVALUE("SP2013P2 SIICube","[1_02 Insurance undertaking - Versicherungsunternehmen].[VUNr_VUName].[All]","[1_01 Reporting reference date - Meldestichtag].[GJ_Stichtag].[All].["&amp;Stichtag1&amp;"]","[1_04 Instance].[Instance].["&amp;Instanz&amp;"]","[Transitionals].[All].[Matching adjustment]")</f>
        <v>#REF!</v>
      </c>
      <c r="T24" s="36" t="e">
        <f>CUBEVALUE("SP2013P2 SIICube","[1_11 Peergroup].[1_Reiner Lebensversicherer]","[1_02 Insurance undertaking - Versicherungsunternehmen].[VUNr_VUName].[All]","[1_01 Reporting reference date - Meldestichtag].[GJ_Stichtag].[All].["&amp;Stichtag1&amp;"]","[1_04 Instance].[Instance].["&amp;Instanz&amp;"]","[Transitionals].[All].[Matching adjustment]")</f>
        <v>#REF!</v>
      </c>
      <c r="U24" s="36" t="e">
        <f>CUBEVALUE("SP2013P2 SIICube","[1_11 Peergroup].[1_Reiner Nicht-Lebensversicherer]","[1_02 Insurance undertaking - Versicherungsunternehmen].[VUNr_VUName].[All]","[1_01 Reporting reference date - Meldestichtag].[GJ_Stichtag].[All].["&amp;Stichtag1&amp;"]","[1_04 Instance].[Instance].["&amp;Instanz&amp;"]","[Transitionals].[All].[Matching adjustment]")</f>
        <v>#REF!</v>
      </c>
      <c r="V24" s="36" t="e">
        <f>CUBEVALUE("SP2013P2 SIICube","[1_11 Peergroup].[1_Kompositversicherer]","[1_02 Insurance undertaking - Versicherungsunternehmen].[VUNr_VUName].[All]","[1_01 Reporting reference date - Meldestichtag].[GJ_Stichtag].[All].["&amp;Stichtag1&amp;"]","[1_04 Instance].[Instance].["&amp;Instanz&amp;"]","[Transitionals].[All].[Matching adjustment]")</f>
        <v>#REF!</v>
      </c>
      <c r="W24" s="36" t="e">
        <f>CUBEVALUE("SP2013P2 SIICube","[1_11 Peergroup].[1_Reiner Rückversicherer]","[1_02 Insurance undertaking - Versicherungsunternehmen].[VUNr_VUName].[All]","[1_01 Reporting reference date - Meldestichtag].[GJ_Stichtag].[All].["&amp;Stichtag1&amp;"]","[1_04 Instance].[Instance].["&amp;Instanz&amp;"]","[Transitionals].[All].[Matching adjustment]")</f>
        <v>#REF!</v>
      </c>
    </row>
    <row r="25" spans="2:28" ht="42" x14ac:dyDescent="0.3">
      <c r="B25" s="26" t="s">
        <v>179</v>
      </c>
      <c r="C25" s="3" t="s">
        <v>177</v>
      </c>
      <c r="D25" s="5"/>
      <c r="E25" s="20"/>
      <c r="F25" s="20"/>
      <c r="G25" s="20"/>
      <c r="H25" s="20"/>
      <c r="I25" s="5"/>
      <c r="J25" s="20"/>
      <c r="K25" s="20"/>
      <c r="L25" s="20"/>
      <c r="M25" s="20"/>
      <c r="N25" s="29" t="e">
        <f>SUM(O25:R25)</f>
        <v>#N/A</v>
      </c>
      <c r="O25" s="36" t="e">
        <f>CUBEVALUE("ThisWorkbookDataModel","[LTG_2017].[Jahr].[All].[2017]","[LTG_2017].[Peergroup].[All].[1_Reiner Lebensversicherer]","[Measures].[Summe von Volatility adjustment]")</f>
        <v>#N/A</v>
      </c>
      <c r="P25" s="36" t="e">
        <f>CUBEVALUE("ThisWorkbookDataModel","[LTG_2017].[Jahr].[All].[2017]","[LTG_2017].[Peergroup].[All].[1_Reiner Nicht-Lebensversicherer (ohne ZNL-Dritt)]","[Measures].[Summe von Volatility adjustment]")</f>
        <v>#N/A</v>
      </c>
      <c r="Q25" s="36" t="e">
        <f>CUBEVALUE("ThisWorkbookDataModel","[LTG_2017].[Jahr].[All].[2017]","[LTG_2017].[Peergroup].[All].[1_Kompositversicherer]","[Measures].[Summe von Volatility adjustment]")</f>
        <v>#N/A</v>
      </c>
      <c r="R25" s="36" t="e">
        <f>CUBEVALUE("ThisWorkbookDataModel","[LTG_2017].[Jahr].[All].[2017]","[LTG_2017].[Peergroup].[All].[1_Reiner Rückversicherer]","[Measures].[Summe von Volatility adjustment]")</f>
        <v>#N/A</v>
      </c>
      <c r="S25" s="29" t="e">
        <f>CUBEVALUE("SP2013P2 SIICube","[1_02 Insurance undertaking - Versicherungsunternehmen].[VUNr_VUName].[All]","[1_01 Reporting reference date - Meldestichtag].[GJ_Stichtag].[All].["&amp;Stichtag1&amp;"]","[1_04 Instance].[Instance].["&amp;Instanz&amp;"]","[Transitionals].[All].[Volatility adjustment]")</f>
        <v>#REF!</v>
      </c>
      <c r="T25" s="36" t="e">
        <f>CUBEVALUE("SP2013P2 SIICube","[1_11 Peergroup].[1_Reiner Lebensversicherer]","[1_02 Insurance undertaking - Versicherungsunternehmen].[VUNr_VUName].[All]","[1_01 Reporting reference date - Meldestichtag].[GJ_Stichtag].[All].["&amp;Stichtag1&amp;"]","[1_04 Instance].[Instance].["&amp;Instanz&amp;"]","[Transitionals].[All].[Volatility adjustment]")</f>
        <v>#REF!</v>
      </c>
      <c r="U25" s="36" t="e">
        <f>CUBEVALUE("SP2013P2 SIICube","[1_11 Peergroup].[1_Reiner Nicht-Lebensversicherer]","[1_02 Insurance undertaking - Versicherungsunternehmen].[VUNr_VUName].[All]","[1_01 Reporting reference date - Meldestichtag].[GJ_Stichtag].[All].["&amp;Stichtag1&amp;"]","[1_04 Instance].[Instance].["&amp;Instanz&amp;"]","[Transitionals].[All].[Volatility adjustment]")</f>
        <v>#REF!</v>
      </c>
      <c r="V25" s="36" t="e">
        <f>CUBEVALUE("SP2013P2 SIICube","[1_11 Peergroup].[1_Kompositversicherer]","[1_02 Insurance undertaking - Versicherungsunternehmen].[VUNr_VUName].[All]","[1_01 Reporting reference date - Meldestichtag].[GJ_Stichtag].[All].["&amp;Stichtag1&amp;"]","[1_04 Instance].[Instance].["&amp;Instanz&amp;"]","[Transitionals].[All].[Volatility adjustment]")</f>
        <v>#REF!</v>
      </c>
      <c r="W25" s="36" t="e">
        <f>CUBEVALUE("SP2013P2 SIICube","[1_11 Peergroup].[1_Reiner Rückversicherer]","[1_02 Insurance undertaking - Versicherungsunternehmen].[VUNr_VUName].[All]","[1_01 Reporting reference date - Meldestichtag].[GJ_Stichtag].[All].["&amp;Stichtag1&amp;"]","[1_04 Instance].[Instance].["&amp;Instanz&amp;"]","[Transitionals].[All].[Volatility adjustment]")</f>
        <v>#REF!</v>
      </c>
    </row>
    <row r="26" spans="2:28" ht="42" x14ac:dyDescent="0.3">
      <c r="B26" s="26" t="s">
        <v>180</v>
      </c>
      <c r="C26" s="3" t="s">
        <v>178</v>
      </c>
      <c r="D26" s="5"/>
      <c r="E26" s="20"/>
      <c r="F26" s="20"/>
      <c r="G26" s="20"/>
      <c r="H26" s="20"/>
      <c r="I26" s="5"/>
      <c r="J26" s="20"/>
      <c r="K26" s="20"/>
      <c r="L26" s="20"/>
      <c r="M26" s="20"/>
      <c r="N26" s="29" t="e">
        <f t="shared" ref="N26:N27" si="2">SUM(O26:R26)</f>
        <v>#N/A</v>
      </c>
      <c r="O26" s="36" t="e">
        <f>CUBEVALUE("ThisWorkbookDataModel","[LTG_2017].[Jahr].[All].[2017]","[LTG_2017].[Peergroup].[All].[1_Reiner Lebensversicherer]","[Measures].[Summe von Transitional measure on the risk-free interest rate]")</f>
        <v>#N/A</v>
      </c>
      <c r="P26" s="36" t="e">
        <f>CUBEVALUE("ThisWorkbookDataModel","[LTG_2017].[Jahr].[All].[2017]","[LTG_2017].[Peergroup].[All].[1_Reiner Nicht-Lebensversicherer (ohne ZNL-Dritt)]","[Measures].[Summe von Transitional measure on the risk-free interest rate]")</f>
        <v>#N/A</v>
      </c>
      <c r="Q26" s="36" t="e">
        <f>CUBEVALUE("ThisWorkbookDataModel","[LTG_2017].[Jahr].[All].[2017]","[LTG_2017].[Peergroup].[All].[1_Kompositversicherer]","[Measures].[Summe von Transitional measure on the risk-free interest rate]")</f>
        <v>#N/A</v>
      </c>
      <c r="R26" s="36" t="e">
        <f>CUBEVALUE("ThisWorkbookDataModel","[LTG_2017].[Jahr].[All].[2017]","[LTG_2017].[Peergroup].[All].[1_Reiner Rückversicherer]","[Measures].[Summe von Transitional measure on the risk-free interest rate]")</f>
        <v>#N/A</v>
      </c>
      <c r="S26" s="29" t="e">
        <f>CUBEVALUE("SP2013P2 SIICube","[1_02 Insurance undertaking - Versicherungsunternehmen].[VUNr_VUName].[All]","[1_01 Reporting reference date - Meldestichtag].[GJ_Stichtag].[All].["&amp;Stichtag1&amp;"]","[1_04 Instance].[Instance].["&amp;Instanz&amp;"]","[Transitionals].[All].[Transitional measure on the risk-free interest rate]")</f>
        <v>#REF!</v>
      </c>
      <c r="T26" s="36" t="e">
        <f>CUBEVALUE("SP2013P2 SIICube","[1_11 Peergroup].[1_Reiner Lebensversicherer]","[1_02 Insurance undertaking - Versicherungsunternehmen].[VUNr_VUName].[All]","[1_01 Reporting reference date - Meldestichtag].[GJ_Stichtag].[All].["&amp;Stichtag1&amp;"]","[1_04 Instance].[Instance].["&amp;Instanz&amp;"]","[Transitionals].[All].[Transitional measure on the risk-free interest rate]")</f>
        <v>#REF!</v>
      </c>
      <c r="U26" s="36" t="e">
        <f>CUBEVALUE("SP2013P2 SIICube","[1_11 Peergroup].[1_Reiner Nicht-Lebensversicherer]","[1_02 Insurance undertaking - Versicherungsunternehmen].[VUNr_VUName].[All]","[1_01 Reporting reference date - Meldestichtag].[GJ_Stichtag].[All].["&amp;Stichtag1&amp;"]","[1_04 Instance].[Instance].["&amp;Instanz&amp;"]","[Transitionals].[All].[Transitional measure on the risk-free interest rate]")</f>
        <v>#REF!</v>
      </c>
      <c r="V26" s="36" t="e">
        <f>CUBEVALUE("SP2013P2 SIICube","[1_11 Peergroup].[1_Kompositversicherer]","[1_02 Insurance undertaking - Versicherungsunternehmen].[VUNr_VUName].[All]","[1_01 Reporting reference date - Meldestichtag].[GJ_Stichtag].[All].["&amp;Stichtag1&amp;"]","[1_04 Instance].[Instance].["&amp;Instanz&amp;"]","[Transitionals].[All].[Transitional measure on the risk-free interest rate]")</f>
        <v>#REF!</v>
      </c>
      <c r="W26" s="36" t="e">
        <f>CUBEVALUE("SP2013P2 SIICube","[1_11 Peergroup].[1_Reiner Rückversicherer]","[1_02 Insurance undertaking - Versicherungsunternehmen].[VUNr_VUName].[All]","[1_01 Reporting reference date - Meldestichtag].[GJ_Stichtag].[All].["&amp;Stichtag1&amp;"]","[1_04 Instance].[Instance].["&amp;Instanz&amp;"]","[Transitionals].[All].[Transitional measure on the risk-free interest rate]")</f>
        <v>#REF!</v>
      </c>
    </row>
    <row r="27" spans="2:28" ht="42" x14ac:dyDescent="0.3">
      <c r="B27" s="26" t="s">
        <v>182</v>
      </c>
      <c r="C27" s="3" t="s">
        <v>181</v>
      </c>
      <c r="D27" s="5"/>
      <c r="E27" s="20"/>
      <c r="F27" s="20"/>
      <c r="G27" s="20"/>
      <c r="H27" s="20"/>
      <c r="I27" s="5"/>
      <c r="J27" s="20"/>
      <c r="K27" s="20"/>
      <c r="L27" s="20"/>
      <c r="M27" s="20"/>
      <c r="N27" s="29" t="e">
        <f t="shared" si="2"/>
        <v>#N/A</v>
      </c>
      <c r="O27" s="36" t="e">
        <f>CUBEVALUE("ThisWorkbookDataModel","[LTG_2017].[Jahr].[All].[2017]","[LTG_2017].[Peergroup].[All].[1_Reiner Lebensversicherer]","[Measures].[Summe von Transitional measure on technical provisions]")</f>
        <v>#N/A</v>
      </c>
      <c r="P27" s="36" t="e">
        <f>CUBEVALUE("ThisWorkbookDataModel","[LTG_2017].[Jahr].[All].[2017]","[LTG_2017].[Peergroup].[All].[1_Reiner Nicht-Lebensversicherer (ohne ZNL-Dritt)]","[Measures].[Summe von Transitional measure on technical provisions]")</f>
        <v>#N/A</v>
      </c>
      <c r="Q27" s="36" t="e">
        <f>CUBEVALUE("ThisWorkbookDataModel","[LTG_2017].[Jahr].[All].[2017]","[LTG_2017].[Peergroup].[All].[1_Kompositversicherer]","[Measures].[Summe von Transitional measure on technical provisions]")</f>
        <v>#N/A</v>
      </c>
      <c r="R27" s="36" t="e">
        <f>CUBEVALUE("ThisWorkbookDataModel","[LTG_2017].[Jahr].[All].[2017]","[LTG_2017].[Peergroup].[All].[1_Reiner Rückversicherer]","[Measures].[Summe von Transitional measure on technical provisions]")</f>
        <v>#N/A</v>
      </c>
      <c r="S27" s="29" t="e">
        <f>CUBEVALUE("SP2013P2 SIICube","[1_02 Insurance undertaking - Versicherungsunternehmen].[VUNr_VUName].[All]","[1_01 Reporting reference date - Meldestichtag].[GJ_Stichtag].[All].["&amp;Stichtag1&amp;"]","[1_04 Instance].[Instance].["&amp;Instanz&amp;"]","[Transitionals].[All].[Transitional measure on technical provisions]")</f>
        <v>#REF!</v>
      </c>
      <c r="T27" s="36" t="e">
        <f>CUBEVALUE("SP2013P2 SIICube","[1_11 Peergroup].[1_Reiner Lebensversicherer]","[1_02 Insurance undertaking - Versicherungsunternehmen].[VUNr_VUName].[All]","[1_01 Reporting reference date - Meldestichtag].[GJ_Stichtag].[All].["&amp;Stichtag1&amp;"]","[1_04 Instance].[Instance].["&amp;Instanz&amp;"]","[Transitionals].[All].[Transitional measure on technical provisions]")</f>
        <v>#REF!</v>
      </c>
      <c r="U27" s="36" t="e">
        <f>CUBEVALUE("SP2013P2 SIICube","[1_11 Peergroup].[1_Reiner Nicht-Lebensversicherer]","[1_02 Insurance undertaking - Versicherungsunternehmen].[VUNr_VUName].[All]","[1_01 Reporting reference date - Meldestichtag].[GJ_Stichtag].[All].["&amp;Stichtag1&amp;"]","[1_04 Instance].[Instance].["&amp;Instanz&amp;"]","[Transitionals].[All].[Transitional measure on technical provisions]")</f>
        <v>#REF!</v>
      </c>
      <c r="V27" s="36" t="e">
        <f>CUBEVALUE("SP2013P2 SIICube","[1_11 Peergroup].[1_Kompositversicherer]","[1_02 Insurance undertaking - Versicherungsunternehmen].[VUNr_VUName].[All]","[1_01 Reporting reference date - Meldestichtag].[GJ_Stichtag].[All].["&amp;Stichtag1&amp;"]","[1_04 Instance].[Instance].["&amp;Instanz&amp;"]","[Transitionals].[All].[Transitional measure on technical provisions]")</f>
        <v>#REF!</v>
      </c>
      <c r="W27" s="36" t="e">
        <f>CUBEVALUE("SP2013P2 SIICube","[1_11 Peergroup].[1_Reiner Rückversicherer]","[1_02 Insurance undertaking - Versicherungsunternehmen].[VUNr_VUName].[All]","[1_01 Reporting reference date - Meldestichtag].[GJ_Stichtag].[All].["&amp;Stichtag1&amp;"]","[1_04 Instance].[Instance].["&amp;Instanz&amp;"]","[Transitionals].[All].[Transitional measure on technical provisions]")</f>
        <v>#REF!</v>
      </c>
    </row>
    <row r="28" spans="2:28" x14ac:dyDescent="0.3">
      <c r="B28" s="70" t="s">
        <v>189</v>
      </c>
      <c r="C28" s="70"/>
      <c r="D28" s="70"/>
      <c r="E28" s="70"/>
      <c r="F28" s="70"/>
      <c r="G28" s="70"/>
      <c r="H28" s="70"/>
      <c r="I28" s="70"/>
      <c r="J28" s="70"/>
      <c r="K28" s="70"/>
      <c r="L28" s="70"/>
      <c r="M28" s="70"/>
      <c r="N28" s="70"/>
      <c r="O28" s="70"/>
      <c r="P28" s="70"/>
      <c r="Q28" s="70"/>
      <c r="R28" s="70"/>
      <c r="S28" s="70"/>
      <c r="T28" s="70"/>
      <c r="U28" s="70"/>
      <c r="V28" s="70"/>
      <c r="W28" s="70"/>
      <c r="X28" s="1"/>
      <c r="Y28" s="1"/>
      <c r="Z28" s="1"/>
      <c r="AA28" s="1"/>
      <c r="AB28" s="1"/>
    </row>
    <row r="29" spans="2:28" x14ac:dyDescent="0.3">
      <c r="B29" s="70"/>
      <c r="C29" s="70"/>
      <c r="D29" s="70"/>
      <c r="E29" s="70"/>
      <c r="F29" s="70"/>
      <c r="G29" s="70"/>
      <c r="H29" s="70"/>
      <c r="I29" s="70"/>
      <c r="J29" s="70"/>
      <c r="K29" s="70"/>
      <c r="L29" s="70"/>
      <c r="M29" s="70"/>
      <c r="N29" s="70"/>
      <c r="O29" s="70"/>
      <c r="P29" s="70"/>
      <c r="Q29" s="70"/>
      <c r="R29" s="70"/>
      <c r="S29" s="70"/>
      <c r="T29" s="70"/>
      <c r="U29" s="70"/>
      <c r="V29" s="70"/>
      <c r="W29" s="70"/>
      <c r="X29" s="1"/>
      <c r="Y29" s="1"/>
      <c r="Z29" s="1"/>
      <c r="AA29" s="1"/>
      <c r="AB29" s="1"/>
    </row>
    <row r="30" spans="2:28" ht="42" x14ac:dyDescent="0.3">
      <c r="B30" s="26" t="s">
        <v>1</v>
      </c>
      <c r="C30" s="3" t="s">
        <v>0</v>
      </c>
      <c r="D30" s="8"/>
      <c r="E30" s="19"/>
      <c r="F30" s="19"/>
      <c r="G30" s="19"/>
      <c r="H30" s="19"/>
      <c r="I30" s="8"/>
      <c r="J30" s="19"/>
      <c r="K30" s="19"/>
      <c r="L30" s="19"/>
      <c r="M30" s="19"/>
      <c r="N30"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code].[All].[R0500]")</f>
        <v>#REF!</v>
      </c>
      <c r="O30"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code].[All].[R0500]")</f>
        <v>#REF!</v>
      </c>
      <c r="P30"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code].[All].[R0500]")</f>
        <v>#REF!</v>
      </c>
      <c r="Q30"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code].[All].[R0500]")</f>
        <v>#REF!</v>
      </c>
      <c r="R30"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code].[All].[R0500]")</f>
        <v>#REF!</v>
      </c>
      <c r="S30"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code].[All].[R0500]")</f>
        <v>#REF!</v>
      </c>
      <c r="T30"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code].[All].[R0500]")</f>
        <v>#REF!</v>
      </c>
      <c r="U30"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code].[All].[R0500]")</f>
        <v>#REF!</v>
      </c>
      <c r="V30"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code].[All].[R0500]")</f>
        <v>#REF!</v>
      </c>
      <c r="W30"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code].[All].[R0500]")</f>
        <v>#REF!</v>
      </c>
    </row>
    <row r="31" spans="2:28" x14ac:dyDescent="0.3">
      <c r="B31" s="26" t="s">
        <v>8</v>
      </c>
      <c r="C31" s="16" t="s">
        <v>2</v>
      </c>
      <c r="D31" s="8"/>
      <c r="E31" s="19"/>
      <c r="F31" s="19"/>
      <c r="G31" s="19"/>
      <c r="H31" s="19"/>
      <c r="I31" s="8"/>
      <c r="J31" s="19"/>
      <c r="K31" s="19"/>
      <c r="L31" s="19"/>
      <c r="M31" s="19"/>
      <c r="N31"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code].[All].[R0030]")</f>
        <v>#REF!</v>
      </c>
      <c r="O31"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code].[All].[R0030]")</f>
        <v>#REF!</v>
      </c>
      <c r="P31"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code].[All].[R0030]")</f>
        <v>#REF!</v>
      </c>
      <c r="Q31"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code].[All].[R0030]")</f>
        <v>#REF!</v>
      </c>
      <c r="R31"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code].[All].[R0030]")</f>
        <v>#REF!</v>
      </c>
      <c r="S31"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code].[All].[R0030]")</f>
        <v>#REF!</v>
      </c>
      <c r="T31"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code].[All].[R0030]")</f>
        <v>#REF!</v>
      </c>
      <c r="U31"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code].[All].[R0030]")</f>
        <v>#REF!</v>
      </c>
      <c r="V31"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code].[All].[R0030]")</f>
        <v>#REF!</v>
      </c>
      <c r="W31"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code].[All].[R0030]")</f>
        <v>#REF!</v>
      </c>
    </row>
    <row r="32" spans="2:28" x14ac:dyDescent="0.3">
      <c r="B32" s="26" t="s">
        <v>9</v>
      </c>
      <c r="C32" s="16" t="s">
        <v>3</v>
      </c>
      <c r="D32" s="8"/>
      <c r="E32" s="19"/>
      <c r="F32" s="19"/>
      <c r="G32" s="19"/>
      <c r="H32" s="19"/>
      <c r="I32" s="8"/>
      <c r="J32" s="19"/>
      <c r="K32" s="19"/>
      <c r="L32" s="19"/>
      <c r="M32" s="19"/>
      <c r="N32"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code].[All].[R0040]")</f>
        <v>#REF!</v>
      </c>
      <c r="O32"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code].[All].[R0040]")</f>
        <v>#REF!</v>
      </c>
      <c r="P32"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code].[All].[R0040]")</f>
        <v>#REF!</v>
      </c>
      <c r="Q32"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code].[All].[R0040]")</f>
        <v>#REF!</v>
      </c>
      <c r="R32"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code].[All].[R0040]")</f>
        <v>#REF!</v>
      </c>
      <c r="S32"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code].[All].[R0040]")</f>
        <v>#REF!</v>
      </c>
      <c r="T32"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code].[All].[R0040]")</f>
        <v>#REF!</v>
      </c>
      <c r="U32"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code].[All].[R0040]")</f>
        <v>#REF!</v>
      </c>
      <c r="V32"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code].[All].[R0040]")</f>
        <v>#REF!</v>
      </c>
      <c r="W32"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code].[All].[R0040]")</f>
        <v>#REF!</v>
      </c>
    </row>
    <row r="33" spans="2:23" x14ac:dyDescent="0.3">
      <c r="B33" s="26" t="s">
        <v>10</v>
      </c>
      <c r="C33" s="16" t="s">
        <v>4</v>
      </c>
      <c r="D33" s="8"/>
      <c r="E33" s="19"/>
      <c r="F33" s="19"/>
      <c r="G33" s="19"/>
      <c r="H33" s="19"/>
      <c r="I33" s="8"/>
      <c r="J33" s="19"/>
      <c r="K33" s="19"/>
      <c r="L33" s="19"/>
      <c r="M33" s="19"/>
      <c r="N33"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code].[All].[R0050]")</f>
        <v>#REF!</v>
      </c>
      <c r="O33"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code].[All].[R0050]")</f>
        <v>#REF!</v>
      </c>
      <c r="P33"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code].[All].[R0050]")</f>
        <v>#REF!</v>
      </c>
      <c r="Q33"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code].[All].[R0050]")</f>
        <v>#REF!</v>
      </c>
      <c r="R33"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code].[All].[R0050]")</f>
        <v>#REF!</v>
      </c>
      <c r="S33"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code].[All].[R0050]")</f>
        <v>#REF!</v>
      </c>
      <c r="T33"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code].[All].[R0050]")</f>
        <v>#REF!</v>
      </c>
      <c r="U33"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code].[All].[R0050]")</f>
        <v>#REF!</v>
      </c>
      <c r="V33"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code].[All].[R0050]")</f>
        <v>#REF!</v>
      </c>
      <c r="W33"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code].[All].[R0050]")</f>
        <v>#REF!</v>
      </c>
    </row>
    <row r="34" spans="2:23" x14ac:dyDescent="0.3">
      <c r="B34" s="26" t="s">
        <v>11</v>
      </c>
      <c r="C34" s="16" t="s">
        <v>5</v>
      </c>
      <c r="D34" s="8"/>
      <c r="E34" s="19"/>
      <c r="F34" s="19"/>
      <c r="G34" s="19"/>
      <c r="H34" s="19"/>
      <c r="I34" s="8"/>
      <c r="J34" s="19"/>
      <c r="K34" s="19"/>
      <c r="L34" s="19"/>
      <c r="M34" s="19"/>
      <c r="N34"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code].[All].[R0060]")</f>
        <v>#REF!</v>
      </c>
      <c r="O34"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code].[All].[R0060]")</f>
        <v>#REF!</v>
      </c>
      <c r="P34"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code].[All].[R0060]")</f>
        <v>#REF!</v>
      </c>
      <c r="Q34"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code].[All].[R0060]")</f>
        <v>#REF!</v>
      </c>
      <c r="R34"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code].[All].[R0060]")</f>
        <v>#REF!</v>
      </c>
      <c r="S34"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code].[All].[R0060]")</f>
        <v>#REF!</v>
      </c>
      <c r="T34"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code].[All].[R0060]")</f>
        <v>#REF!</v>
      </c>
      <c r="U34"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code].[All].[R0060]")</f>
        <v>#REF!</v>
      </c>
      <c r="V34"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code].[All].[R0060]")</f>
        <v>#REF!</v>
      </c>
      <c r="W34"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code].[All].[R0060]")</f>
        <v>#REF!</v>
      </c>
    </row>
    <row r="35" spans="2:23" ht="28" x14ac:dyDescent="0.3">
      <c r="B35" s="26" t="s">
        <v>12</v>
      </c>
      <c r="C35" s="16" t="s">
        <v>6</v>
      </c>
      <c r="D35" s="8"/>
      <c r="E35" s="19"/>
      <c r="F35" s="19"/>
      <c r="G35" s="19"/>
      <c r="H35" s="19"/>
      <c r="I35" s="8"/>
      <c r="J35" s="19"/>
      <c r="K35" s="19"/>
      <c r="L35" s="19"/>
      <c r="M35" s="19"/>
      <c r="N35"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code].[All].[R0070]")</f>
        <v>#REF!</v>
      </c>
      <c r="O35"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code].[All].[R0070]")</f>
        <v>#REF!</v>
      </c>
      <c r="P35"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code].[All].[R0070]")</f>
        <v>#REF!</v>
      </c>
      <c r="Q35"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code].[All].[R0070]")</f>
        <v>#REF!</v>
      </c>
      <c r="R35"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code].[All].[R0070]")</f>
        <v>#REF!</v>
      </c>
      <c r="S35"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code].[All].[R0070]")</f>
        <v>#REF!</v>
      </c>
      <c r="T35"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code].[All].[R0070]")</f>
        <v>#REF!</v>
      </c>
      <c r="U35"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code].[All].[R0070]")</f>
        <v>#REF!</v>
      </c>
      <c r="V35"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code].[All].[R0070]")</f>
        <v>#REF!</v>
      </c>
      <c r="W35"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code].[All].[R0070]")</f>
        <v>#REF!</v>
      </c>
    </row>
    <row r="36" spans="2:23" x14ac:dyDescent="0.3">
      <c r="B36" s="26" t="s">
        <v>13</v>
      </c>
      <c r="C36" s="16" t="s">
        <v>7</v>
      </c>
      <c r="D36" s="8"/>
      <c r="E36" s="19"/>
      <c r="F36" s="19"/>
      <c r="G36" s="19"/>
      <c r="H36" s="19"/>
      <c r="I36" s="8"/>
      <c r="J36" s="19"/>
      <c r="K36" s="19"/>
      <c r="L36" s="19"/>
      <c r="M36" s="19"/>
      <c r="N36"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code].[All].[R0220]")</f>
        <v>#REF!</v>
      </c>
      <c r="O36"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code].[All].[R0220]")</f>
        <v>#REF!</v>
      </c>
      <c r="P36"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code].[All].[R0220]")</f>
        <v>#REF!</v>
      </c>
      <c r="Q36"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code].[All].[R0220]")</f>
        <v>#REF!</v>
      </c>
      <c r="R36"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code].[All].[R0220]")</f>
        <v>#REF!</v>
      </c>
      <c r="S36"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code].[All].[R0220]")</f>
        <v>#REF!</v>
      </c>
      <c r="T36"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code].[All].[R0220]")</f>
        <v>#REF!</v>
      </c>
      <c r="U36"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code].[All].[R0220]")</f>
        <v>#REF!</v>
      </c>
      <c r="V36"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code].[All].[R0220]")</f>
        <v>#REF!</v>
      </c>
      <c r="W36"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code].[All].[R0220]")</f>
        <v>#REF!</v>
      </c>
    </row>
    <row r="37" spans="2:23" x14ac:dyDescent="0.3">
      <c r="B37" s="26" t="s">
        <v>23</v>
      </c>
      <c r="C37" s="16" t="s">
        <v>14</v>
      </c>
      <c r="D37" s="8"/>
      <c r="E37" s="19"/>
      <c r="F37" s="19"/>
      <c r="G37" s="19"/>
      <c r="H37" s="19"/>
      <c r="I37" s="8"/>
      <c r="J37" s="19"/>
      <c r="K37" s="19"/>
      <c r="L37" s="19"/>
      <c r="M37" s="19"/>
      <c r="N37"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code].[All].[R0250]")+CUBEVALUE("ssas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code].[All].[R0260]")</f>
        <v>#REF!</v>
      </c>
      <c r="O37"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code].[All].[R0250]")+CUBEVALUE("ssas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code].[All].[R0260]")</f>
        <v>#REF!</v>
      </c>
      <c r="P37"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code].[All].[R0250]")+CUBEVALUE("ssas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code].[All].[R0260]")</f>
        <v>#REF!</v>
      </c>
      <c r="Q37"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code].[All].[R0250]")+CUBEVALUE("ssas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code].[All].[R0260]")</f>
        <v>#REF!</v>
      </c>
      <c r="R37"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code].[All].[R0250]")+CUBEVALUE("ssas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code].[All].[R0260]")</f>
        <v>#REF!</v>
      </c>
      <c r="S37"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code].[All].[R0250]")+CUBEVALUE("ssas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code].[All].[R0260]")</f>
        <v>#REF!</v>
      </c>
      <c r="T37"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code].[All].[R0250]")+CUBEVALUE("ssas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code].[All].[R0260]")</f>
        <v>#REF!</v>
      </c>
      <c r="U37"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code].[All].[R0250]")+CUBEVALUE("ssas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code].[All].[R0260]")</f>
        <v>#REF!</v>
      </c>
      <c r="V37"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code].[All].[R0250]")+CUBEVALUE("ssas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code].[All].[R0260]")</f>
        <v>#REF!</v>
      </c>
      <c r="W37"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code].[All].[R0250]")+CUBEVALUE("ssas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code].[All].[R0260]")</f>
        <v>#REF!</v>
      </c>
    </row>
    <row r="38" spans="2:23" x14ac:dyDescent="0.3">
      <c r="B38" s="26" t="s">
        <v>24</v>
      </c>
      <c r="C38" s="16" t="s">
        <v>15</v>
      </c>
      <c r="D38" s="8"/>
      <c r="E38" s="19"/>
      <c r="F38" s="19"/>
      <c r="G38" s="19"/>
      <c r="H38" s="19"/>
      <c r="I38" s="8"/>
      <c r="J38" s="19"/>
      <c r="K38" s="19"/>
      <c r="L38" s="19"/>
      <c r="M38" s="19"/>
      <c r="N38"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code].[All].[R0240]")</f>
        <v>#REF!</v>
      </c>
      <c r="O38"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code].[All].[R0240]")</f>
        <v>#REF!</v>
      </c>
      <c r="P38"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code].[All].[R0240]")</f>
        <v>#REF!</v>
      </c>
      <c r="Q38"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code].[All].[R0240]")</f>
        <v>#REF!</v>
      </c>
      <c r="R38"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code].[All].[R0240]")</f>
        <v>#REF!</v>
      </c>
      <c r="S38"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code].[All].[R0240]")</f>
        <v>#REF!</v>
      </c>
      <c r="T38"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code].[All].[R0240]")</f>
        <v>#REF!</v>
      </c>
      <c r="U38"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code].[All].[R0240]")</f>
        <v>#REF!</v>
      </c>
      <c r="V38"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code].[All].[R0240]")</f>
        <v>#REF!</v>
      </c>
      <c r="W38"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code].[All].[R0240]")</f>
        <v>#REF!</v>
      </c>
    </row>
    <row r="39" spans="2:23" x14ac:dyDescent="0.3">
      <c r="B39" s="26" t="s">
        <v>25</v>
      </c>
      <c r="C39" s="16" t="s">
        <v>16</v>
      </c>
      <c r="D39" s="8"/>
      <c r="E39" s="19"/>
      <c r="F39" s="19"/>
      <c r="G39" s="19"/>
      <c r="H39" s="19"/>
      <c r="I39" s="8"/>
      <c r="J39" s="19"/>
      <c r="K39" s="19"/>
      <c r="L39" s="19"/>
      <c r="M39" s="19"/>
      <c r="N39"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code].[All].[R0270]")</f>
        <v>#REF!</v>
      </c>
      <c r="O39"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code].[All].[R0270]")</f>
        <v>#REF!</v>
      </c>
      <c r="P39"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code].[All].[R0270]")</f>
        <v>#REF!</v>
      </c>
      <c r="Q39"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code].[All].[R0270]")</f>
        <v>#REF!</v>
      </c>
      <c r="R39"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code].[All].[R0270]")</f>
        <v>#REF!</v>
      </c>
      <c r="S39"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code].[All].[R0270]")</f>
        <v>#REF!</v>
      </c>
      <c r="T39"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code].[All].[R0270]")</f>
        <v>#REF!</v>
      </c>
      <c r="U39"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code].[All].[R0270]")</f>
        <v>#REF!</v>
      </c>
      <c r="V39"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code].[All].[R0270]")</f>
        <v>#REF!</v>
      </c>
      <c r="W39"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code].[All].[R0270]")</f>
        <v>#REF!</v>
      </c>
    </row>
    <row r="40" spans="2:23" x14ac:dyDescent="0.3">
      <c r="B40" s="26" t="s">
        <v>26</v>
      </c>
      <c r="C40" s="16" t="s">
        <v>17</v>
      </c>
      <c r="D40" s="8"/>
      <c r="E40" s="19"/>
      <c r="F40" s="19"/>
      <c r="G40" s="19"/>
      <c r="H40" s="19"/>
      <c r="I40" s="8"/>
      <c r="J40" s="19"/>
      <c r="K40" s="19"/>
      <c r="L40" s="19"/>
      <c r="M40" s="19"/>
      <c r="N40"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code].[All].[R0350]")</f>
        <v>#REF!</v>
      </c>
      <c r="O40"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code].[All].[R0350]")</f>
        <v>#REF!</v>
      </c>
      <c r="P40"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code].[All].[R0350]")</f>
        <v>#REF!</v>
      </c>
      <c r="Q40"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code].[All].[R0350]")</f>
        <v>#REF!</v>
      </c>
      <c r="R40"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code].[All].[R0350]")</f>
        <v>#REF!</v>
      </c>
      <c r="S40"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code].[All].[R0350]")</f>
        <v>#REF!</v>
      </c>
      <c r="T40"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code].[All].[R0350]")</f>
        <v>#REF!</v>
      </c>
      <c r="U40"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code].[All].[R0350]")</f>
        <v>#REF!</v>
      </c>
      <c r="V40"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code].[All].[R0350]")</f>
        <v>#REF!</v>
      </c>
      <c r="W40"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code].[All].[R0350]")</f>
        <v>#REF!</v>
      </c>
    </row>
    <row r="41" spans="2:23" x14ac:dyDescent="0.3">
      <c r="B41" s="26" t="s">
        <v>27</v>
      </c>
      <c r="C41" s="16" t="s">
        <v>18</v>
      </c>
      <c r="D41" s="8"/>
      <c r="E41" s="19"/>
      <c r="F41" s="19"/>
      <c r="G41" s="19"/>
      <c r="H41" s="19"/>
      <c r="I41" s="8"/>
      <c r="J41" s="19"/>
      <c r="K41" s="19"/>
      <c r="L41" s="19"/>
      <c r="M41" s="19"/>
      <c r="N41"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code].[All].[R0360]")</f>
        <v>#REF!</v>
      </c>
      <c r="O41"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code].[All].[R0360]")</f>
        <v>#REF!</v>
      </c>
      <c r="P41"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code].[All].[R0360]")</f>
        <v>#REF!</v>
      </c>
      <c r="Q41"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code].[All].[R0360]")</f>
        <v>#REF!</v>
      </c>
      <c r="R41"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code].[All].[R0360]")</f>
        <v>#REF!</v>
      </c>
      <c r="S41"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code].[All].[R0360]")</f>
        <v>#REF!</v>
      </c>
      <c r="T41"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code].[All].[R0360]")</f>
        <v>#REF!</v>
      </c>
      <c r="U41"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code].[All].[R0360]")</f>
        <v>#REF!</v>
      </c>
      <c r="V41"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code].[All].[R0360]")</f>
        <v>#REF!</v>
      </c>
      <c r="W41"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code].[All].[R0360]")</f>
        <v>#REF!</v>
      </c>
    </row>
    <row r="42" spans="2:23" x14ac:dyDescent="0.3">
      <c r="B42" s="26" t="s">
        <v>28</v>
      </c>
      <c r="C42" s="16" t="s">
        <v>19</v>
      </c>
      <c r="D42" s="8"/>
      <c r="E42" s="19"/>
      <c r="F42" s="19"/>
      <c r="G42" s="19"/>
      <c r="H42" s="19"/>
      <c r="I42" s="8"/>
      <c r="J42" s="19"/>
      <c r="K42" s="19"/>
      <c r="L42" s="19"/>
      <c r="M42" s="19"/>
      <c r="N42"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code].[All].[R0370]")</f>
        <v>#REF!</v>
      </c>
      <c r="O42"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code].[All].[R0370]")</f>
        <v>#REF!</v>
      </c>
      <c r="P42"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code].[All].[R0370]")</f>
        <v>#REF!</v>
      </c>
      <c r="Q42"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code].[All].[R0370]")</f>
        <v>#REF!</v>
      </c>
      <c r="R42"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code].[All].[R0370]")</f>
        <v>#REF!</v>
      </c>
      <c r="S42"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code].[All].[R0370]")</f>
        <v>#REF!</v>
      </c>
      <c r="T42"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code].[All].[R0370]")</f>
        <v>#REF!</v>
      </c>
      <c r="U42"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code].[All].[R0370]")</f>
        <v>#REF!</v>
      </c>
      <c r="V42"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code].[All].[R0370]")</f>
        <v>#REF!</v>
      </c>
      <c r="W42"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code].[All].[R0370]")</f>
        <v>#REF!</v>
      </c>
    </row>
    <row r="43" spans="2:23" x14ac:dyDescent="0.3">
      <c r="B43" s="26" t="s">
        <v>29</v>
      </c>
      <c r="C43" s="16" t="s">
        <v>20</v>
      </c>
      <c r="D43" s="8"/>
      <c r="E43" s="19"/>
      <c r="F43" s="19"/>
      <c r="G43" s="19"/>
      <c r="H43" s="19"/>
      <c r="I43" s="8"/>
      <c r="J43" s="19"/>
      <c r="K43" s="19"/>
      <c r="L43" s="19"/>
      <c r="M43" s="19"/>
      <c r="N43"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code].[All].[R0380]")</f>
        <v>#REF!</v>
      </c>
      <c r="O43"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code].[All].[R0380]")</f>
        <v>#REF!</v>
      </c>
      <c r="P43"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code].[All].[R0380]")</f>
        <v>#REF!</v>
      </c>
      <c r="Q43"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code].[All].[R0380]")</f>
        <v>#REF!</v>
      </c>
      <c r="R43"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code].[All].[R0380]")</f>
        <v>#REF!</v>
      </c>
      <c r="S43"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code].[All].[R0380]")</f>
        <v>#REF!</v>
      </c>
      <c r="T43"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code].[All].[R0380]")</f>
        <v>#REF!</v>
      </c>
      <c r="U43"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code].[All].[R0380]")</f>
        <v>#REF!</v>
      </c>
      <c r="V43"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code].[All].[R0380]")</f>
        <v>#REF!</v>
      </c>
      <c r="W43"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code].[All].[R0380]")</f>
        <v>#REF!</v>
      </c>
    </row>
    <row r="44" spans="2:23" x14ac:dyDescent="0.3">
      <c r="B44" s="26" t="s">
        <v>30</v>
      </c>
      <c r="C44" s="16" t="s">
        <v>21</v>
      </c>
      <c r="D44" s="8"/>
      <c r="E44" s="19"/>
      <c r="F44" s="19"/>
      <c r="G44" s="19"/>
      <c r="H44" s="19"/>
      <c r="I44" s="8"/>
      <c r="J44" s="19"/>
      <c r="K44" s="19"/>
      <c r="L44" s="19"/>
      <c r="M44" s="19"/>
      <c r="N44"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code].[All].[R0390]")</f>
        <v>#REF!</v>
      </c>
      <c r="O44"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code].[All].[R0390]")</f>
        <v>#REF!</v>
      </c>
      <c r="P44"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code].[All].[R0390]")</f>
        <v>#REF!</v>
      </c>
      <c r="Q44"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code].[All].[R0390]")</f>
        <v>#REF!</v>
      </c>
      <c r="R44"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code].[All].[R0390]")</f>
        <v>#REF!</v>
      </c>
      <c r="S44"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code].[All].[R0390]")</f>
        <v>#REF!</v>
      </c>
      <c r="T44"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code].[All].[R0390]")</f>
        <v>#REF!</v>
      </c>
      <c r="U44"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code].[All].[R0390]")</f>
        <v>#REF!</v>
      </c>
      <c r="V44"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code].[All].[R0390]")</f>
        <v>#REF!</v>
      </c>
      <c r="W44"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code].[All].[R0390]")</f>
        <v>#REF!</v>
      </c>
    </row>
    <row r="45" spans="2:23" ht="28" x14ac:dyDescent="0.3">
      <c r="B45" s="26" t="s">
        <v>31</v>
      </c>
      <c r="C45" s="16" t="s">
        <v>22</v>
      </c>
      <c r="D45" s="8"/>
      <c r="E45" s="19"/>
      <c r="F45" s="19"/>
      <c r="G45" s="19"/>
      <c r="H45" s="19"/>
      <c r="I45" s="8"/>
      <c r="J45" s="19"/>
      <c r="K45" s="19"/>
      <c r="L45" s="19"/>
      <c r="M45" s="19"/>
      <c r="N45"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code].[All].[R0400]")</f>
        <v>#REF!</v>
      </c>
      <c r="O45"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code].[All].[R0400]")</f>
        <v>#REF!</v>
      </c>
      <c r="P45"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code].[All].[R0400]")</f>
        <v>#REF!</v>
      </c>
      <c r="Q45"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code].[All].[R0400]")</f>
        <v>#REF!</v>
      </c>
      <c r="R45"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code].[All].[R0400]")</f>
        <v>#REF!</v>
      </c>
      <c r="S45"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code].[All].[R0400]")</f>
        <v>#REF!</v>
      </c>
      <c r="T45"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code].[All].[R0400]")</f>
        <v>#REF!</v>
      </c>
      <c r="U45"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code].[All].[R0400]")</f>
        <v>#REF!</v>
      </c>
      <c r="V45"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code].[All].[R0400]")</f>
        <v>#REF!</v>
      </c>
      <c r="W45"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code].[All].[R0400]")</f>
        <v>#REF!</v>
      </c>
    </row>
    <row r="46" spans="2:23" x14ac:dyDescent="0.3">
      <c r="B46" s="26" t="s">
        <v>38</v>
      </c>
      <c r="C46" s="16" t="s">
        <v>32</v>
      </c>
      <c r="D46" s="8"/>
      <c r="E46" s="19"/>
      <c r="F46" s="19"/>
      <c r="G46" s="19"/>
      <c r="H46" s="19"/>
      <c r="I46" s="8"/>
      <c r="J46" s="19"/>
      <c r="K46" s="19"/>
      <c r="L46" s="19"/>
      <c r="M46" s="19"/>
      <c r="N46"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code].[All].[R0410]")</f>
        <v>#REF!</v>
      </c>
      <c r="O46"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code].[All].[R0410]")</f>
        <v>#REF!</v>
      </c>
      <c r="P46"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code].[All].[R0410]")</f>
        <v>#REF!</v>
      </c>
      <c r="Q46"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code].[All].[R0410]")</f>
        <v>#REF!</v>
      </c>
      <c r="R46"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code].[All].[R0410]")</f>
        <v>#REF!</v>
      </c>
      <c r="S46"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code].[All].[R0410]")</f>
        <v>#REF!</v>
      </c>
      <c r="T46"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code].[All].[R0410]")</f>
        <v>#REF!</v>
      </c>
      <c r="U46"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code].[All].[R0410]")</f>
        <v>#REF!</v>
      </c>
      <c r="V46"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code].[All].[R0410]")</f>
        <v>#REF!</v>
      </c>
      <c r="W46"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code].[All].[R0410]")</f>
        <v>#REF!</v>
      </c>
    </row>
    <row r="47" spans="2:23" x14ac:dyDescent="0.3">
      <c r="B47" s="26" t="s">
        <v>39</v>
      </c>
      <c r="C47" s="16" t="s">
        <v>33</v>
      </c>
      <c r="D47" s="8"/>
      <c r="E47" s="19"/>
      <c r="F47" s="19"/>
      <c r="G47" s="19"/>
      <c r="H47" s="19"/>
      <c r="I47" s="8"/>
      <c r="J47" s="19"/>
      <c r="K47" s="19"/>
      <c r="L47" s="19"/>
      <c r="M47" s="19"/>
      <c r="N47"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code].[All].[R0420]")</f>
        <v>#REF!</v>
      </c>
      <c r="O47"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code].[All].[R0420]")</f>
        <v>#REF!</v>
      </c>
      <c r="P47"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code].[All].[R0420]")</f>
        <v>#REF!</v>
      </c>
      <c r="Q47"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code].[All].[R0420]")</f>
        <v>#REF!</v>
      </c>
      <c r="R47"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code].[All].[R0420]")</f>
        <v>#REF!</v>
      </c>
      <c r="S47"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code].[All].[R0420]")</f>
        <v>#REF!</v>
      </c>
      <c r="T47"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code].[All].[R0420]")</f>
        <v>#REF!</v>
      </c>
      <c r="U47"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code].[All].[R0420]")</f>
        <v>#REF!</v>
      </c>
      <c r="V47"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code].[All].[R0420]")</f>
        <v>#REF!</v>
      </c>
      <c r="W47"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code].[All].[R0420]")</f>
        <v>#REF!</v>
      </c>
    </row>
    <row r="48" spans="2:23" ht="42" x14ac:dyDescent="0.3">
      <c r="B48" s="26" t="s">
        <v>40</v>
      </c>
      <c r="C48" s="3" t="s">
        <v>34</v>
      </c>
      <c r="D48" s="8"/>
      <c r="E48" s="19"/>
      <c r="F48" s="19"/>
      <c r="G48" s="19"/>
      <c r="H48" s="19"/>
      <c r="I48" s="8"/>
      <c r="J48" s="19"/>
      <c r="K48" s="19"/>
      <c r="L48" s="19"/>
      <c r="M48" s="19"/>
      <c r="N48"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code].[All].[R0900]")</f>
        <v>#REF!</v>
      </c>
      <c r="O48"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code].[All].[R0900]")</f>
        <v>#REF!</v>
      </c>
      <c r="P48"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code].[All].[R0900]")</f>
        <v>#REF!</v>
      </c>
      <c r="Q48"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code].[All].[R0900]")</f>
        <v>#REF!</v>
      </c>
      <c r="R48"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code].[All].[R0900]")</f>
        <v>#REF!</v>
      </c>
      <c r="S48"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code].[All].[R0900]")</f>
        <v>#REF!</v>
      </c>
      <c r="T48"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code].[All].[R0900]")</f>
        <v>#REF!</v>
      </c>
      <c r="U48"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code].[All].[R0900]")</f>
        <v>#REF!</v>
      </c>
      <c r="V48"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code].[All].[R0900]")</f>
        <v>#REF!</v>
      </c>
      <c r="W48"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code].[All].[R0900]")</f>
        <v>#REF!</v>
      </c>
    </row>
    <row r="49" spans="2:28" x14ac:dyDescent="0.3">
      <c r="B49" s="26" t="s">
        <v>41</v>
      </c>
      <c r="C49" s="16" t="s">
        <v>35</v>
      </c>
      <c r="D49" s="8"/>
      <c r="E49" s="19"/>
      <c r="F49" s="19"/>
      <c r="G49" s="19"/>
      <c r="H49" s="19"/>
      <c r="I49" s="8"/>
      <c r="J49" s="19"/>
      <c r="K49" s="19"/>
      <c r="L49" s="19"/>
      <c r="M49" s="19"/>
      <c r="N49" s="47"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code].[All].[R0510]")+CUBEVALUE("ssas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code].[All].[R0600]")+CUBEVALUE("ssas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code].[All].[R0690]")</f>
        <v>#REF!</v>
      </c>
      <c r="O49"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code].[All].[R0510]")+CUBEVALUE("ssas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code].[All].[R0600]")+CUBEVALUE("ssas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code].[All].[R0690]")</f>
        <v>#REF!</v>
      </c>
      <c r="P49"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code].[All].[R0510]")+CUBEVALUE("ssas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code].[All].[R0600]")+CUBEVALUE("ssas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code].[All].[R0690]")</f>
        <v>#REF!</v>
      </c>
      <c r="Q49"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code].[All].[R0510]")+CUBEVALUE("ssas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code].[All].[R0600]")+CUBEVALUE("ssas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code].[All].[R0690]")</f>
        <v>#REF!</v>
      </c>
      <c r="R49"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code].[All].[R0510]")+CUBEVALUE("ssas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code].[All].[R0600]")+CUBEVALUE("ssas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code].[All].[R0690]")</f>
        <v>#REF!</v>
      </c>
      <c r="S49"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code].[All].[R0510]")+CUBEVALUE("ssas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code].[All].[R0600]")+CUBEVALUE("ssas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code].[All].[R0690]")</f>
        <v>#REF!</v>
      </c>
      <c r="T49"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code].[All].[R0510]")+CUBEVALUE("ssas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code].[All].[R0600]")+CUBEVALUE("ssas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code].[All].[R0690]")</f>
        <v>#REF!</v>
      </c>
      <c r="U49"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code].[All].[R0510]")+CUBEVALUE("ssas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code].[All].[R0600]")+CUBEVALUE("ssas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code].[All].[R0690]")</f>
        <v>#REF!</v>
      </c>
      <c r="V49"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code].[All].[R0510]")+CUBEVALUE("ssas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code].[All].[R0600]")+CUBEVALUE("ssas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code].[All].[R0690]")</f>
        <v>#REF!</v>
      </c>
      <c r="W49"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code].[All].[R0510]")+CUBEVALUE("ssas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code].[All].[R0600]")+CUBEVALUE("ssas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code].[All].[R0690]")</f>
        <v>#REF!</v>
      </c>
    </row>
    <row r="50" spans="2:28" ht="28" x14ac:dyDescent="0.3">
      <c r="B50" s="26" t="s">
        <v>42</v>
      </c>
      <c r="C50" s="16" t="s">
        <v>36</v>
      </c>
      <c r="D50" s="8"/>
      <c r="E50" s="19"/>
      <c r="F50" s="19"/>
      <c r="G50" s="19"/>
      <c r="H50" s="19"/>
      <c r="I50" s="8"/>
      <c r="J50" s="19"/>
      <c r="K50" s="19"/>
      <c r="L50" s="19"/>
      <c r="M50" s="19"/>
      <c r="N50"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code].[All].[R0740]")+CUBEVALUE("ssas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code].[All].[R0840]")+CUBEVALUE("ssas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code].[All].[R0870]")+CUBEVALUE("ssas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code].[All].[R0880]")</f>
        <v>#REF!</v>
      </c>
      <c r="O50"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code].[All].[R0740]")+CUBEVALUE("ssas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code].[All].[R0840]")+CUBEVALUE("ssas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code].[All].[R0870]")+CUBEVALUE("ssas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code].[All].[R0880]")</f>
        <v>#REF!</v>
      </c>
      <c r="P50"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code].[All].[R0740]")+CUBEVALUE("ssas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code].[All].[R0840]")+CUBEVALUE("ssas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code].[All].[R0870]")+CUBEVALUE("ssas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code].[All].[R0880]")</f>
        <v>#REF!</v>
      </c>
      <c r="Q50"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code].[All].[R0740]")+CUBEVALUE("ssas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code].[All].[R0840]")+CUBEVALUE("ssas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code].[All].[R0870]")+CUBEVALUE("ssas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code].[All].[R0880]")</f>
        <v>#REF!</v>
      </c>
      <c r="R50"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code].[All].[R0740]")+CUBEVALUE("ssas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code].[All].[R0840]")+CUBEVALUE("ssas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code].[All].[R0870]")+CUBEVALUE("ssas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code].[All].[R0880]")</f>
        <v>#REF!</v>
      </c>
      <c r="S50"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code].[All].[R0740]")+CUBEVALUE("ssas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code].[All].[R0840]")+CUBEVALUE("ssas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code].[All].[R0870]")+CUBEVALUE("ssas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code].[All].[R0880]")</f>
        <v>#REF!</v>
      </c>
      <c r="T50"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code].[All].[R0740]")+CUBEVALUE("ssas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code].[All].[R0840]")+CUBEVALUE("ssas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code].[All].[R0870]")+CUBEVALUE("ssas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code].[All].[R0880]")</f>
        <v>#REF!</v>
      </c>
      <c r="U50"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code].[All].[R0740]")+CUBEVALUE("ssas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code].[All].[R0840]")+CUBEVALUE("ssas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code].[All].[R0870]")+CUBEVALUE("ssas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code].[All].[R0880]")</f>
        <v>#REF!</v>
      </c>
      <c r="V50"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code].[All].[R0740]")+CUBEVALUE("ssas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code].[All].[R0840]")+CUBEVALUE("ssas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code].[All].[R0870]")+CUBEVALUE("ssas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code].[All].[R0880]")</f>
        <v>#REF!</v>
      </c>
      <c r="W50"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code].[All].[R0740]")+CUBEVALUE("ssas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code].[All].[R0840]")+CUBEVALUE("ssas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code].[All].[R0870]")+CUBEVALUE("ssas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code].[All].[R0880]")</f>
        <v>#REF!</v>
      </c>
    </row>
    <row r="51" spans="2:28" x14ac:dyDescent="0.3">
      <c r="B51" s="26" t="s">
        <v>43</v>
      </c>
      <c r="C51" s="16" t="s">
        <v>37</v>
      </c>
      <c r="D51" s="8"/>
      <c r="E51" s="19"/>
      <c r="F51" s="19"/>
      <c r="G51" s="19"/>
      <c r="H51" s="19"/>
      <c r="I51" s="8"/>
      <c r="J51" s="19"/>
      <c r="K51" s="19"/>
      <c r="L51" s="19"/>
      <c r="M51" s="19"/>
      <c r="N51"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code].[All].[R0860]")</f>
        <v>#REF!</v>
      </c>
      <c r="O51" s="46"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code].[All].[R0860]")</f>
        <v>#REF!</v>
      </c>
      <c r="P51" s="46"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code].[All].[R0860]")</f>
        <v>#REF!</v>
      </c>
      <c r="Q51" s="46"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code].[All].[R0860]")</f>
        <v>#REF!</v>
      </c>
      <c r="R51" s="46"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code].[All].[R0860]")</f>
        <v>#REF!</v>
      </c>
      <c r="S51"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code].[All].[R0860]")</f>
        <v>#REF!</v>
      </c>
      <c r="T51"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code].[All].[R0860]")</f>
        <v>#REF!</v>
      </c>
      <c r="U51"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code].[All].[R0860]")</f>
        <v>#REF!</v>
      </c>
      <c r="V51"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code].[All].[R0860]")</f>
        <v>#REF!</v>
      </c>
      <c r="W51"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code].[All].[R0860]")</f>
        <v>#REF!</v>
      </c>
    </row>
    <row r="52" spans="2:28" x14ac:dyDescent="0.3">
      <c r="B52" s="26" t="s">
        <v>52</v>
      </c>
      <c r="C52" s="3" t="s">
        <v>44</v>
      </c>
      <c r="D52" s="8"/>
      <c r="E52" s="19"/>
      <c r="F52" s="19"/>
      <c r="G52" s="19"/>
      <c r="H52" s="19"/>
      <c r="I52" s="8"/>
      <c r="J52" s="19"/>
      <c r="K52" s="19"/>
      <c r="L52" s="19"/>
      <c r="M52" s="19"/>
      <c r="N52" s="30" t="e">
        <f>CUBEVALUE("ssas SIICubeV2","[1_07 Peergroup]","[1_01 Reporting reference date - Meldestichtag].[GJ_Stichtag].[All].["&amp;Stichtag2&amp;"]","[1_03 Type of entity - Art des Melders].[Type of entity - Art des Melders].[Solo]","[1_04 Instance].[Instance].["&amp;Instanz&amp;"]","[S_23_01 - Own funds].[X - Column code].[All].[C0010]","[S_23_01 - Own funds].[Y - Row code].[All].[R0290]")</f>
        <v>#REF!</v>
      </c>
      <c r="O52"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code].[All].[C0010]","[S_23_01 - Own funds].[Y - Row code].[All].[R0290]")</f>
        <v>#REF!</v>
      </c>
      <c r="P52"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code].[All].[C0010]","[S_23_01 - Own funds].[Y - Row code].[All].[R0290]")</f>
        <v>#REF!</v>
      </c>
      <c r="Q52"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code].[All].[C0010]","[S_23_01 - Own funds].[Y - Row code].[All].[R0290]")</f>
        <v>#REF!</v>
      </c>
      <c r="R52"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code].[All].[C0010]","[S_23_01 - Own funds].[Y - Row code].[All].[R0290]")</f>
        <v>#REF!</v>
      </c>
      <c r="S52"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code].[All].[R0290]")</f>
        <v>#REF!</v>
      </c>
      <c r="T52"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code].[All].[C0010]","[S_23_01 - Own funds].[Y - Row code].[All].[R0290]")</f>
        <v>#REF!</v>
      </c>
      <c r="U52"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code].[All].[C0010]","[S_23_01 - Own funds].[Y - Row code].[All].[R0290]")</f>
        <v>#REF!</v>
      </c>
      <c r="V52"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code].[All].[C0010]","[S_23_01 - Own funds].[Y - Row code].[All].[R0290]")</f>
        <v>#REF!</v>
      </c>
      <c r="W52"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code].[All].[C0010]","[S_23_01 - Own funds].[Y - Row code].[All].[R0290]")</f>
        <v>#REF!</v>
      </c>
    </row>
    <row r="53" spans="2:28" x14ac:dyDescent="0.3">
      <c r="B53" s="26" t="s">
        <v>53</v>
      </c>
      <c r="C53" s="16" t="s">
        <v>45</v>
      </c>
      <c r="D53" s="8"/>
      <c r="E53" s="19"/>
      <c r="F53" s="19"/>
      <c r="G53" s="19"/>
      <c r="H53" s="19"/>
      <c r="I53" s="8"/>
      <c r="J53" s="19"/>
      <c r="K53" s="19"/>
      <c r="L53" s="19"/>
      <c r="M53" s="19"/>
      <c r="N53" s="30" t="e">
        <f>CUBEVALUE("ssas SIICubeV2","[1_07 Peergroup]","[1_01 Reporting reference date - Meldestichtag].[GJ_Stichtag].[All].["&amp;Stichtag2&amp;"]","[1_03 Type of entity - Art des Melders].[Type of entity - Art des Melders].[Solo]","[1_04 Instance].[Instance].["&amp;Instanz&amp;"]","[S_23_01 - Own funds].[X - Column code].[All].[C0010]","[S_23_01 - Own funds].[Y - Row code].[All].[R0140]")</f>
        <v>#REF!</v>
      </c>
      <c r="O53"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code].[All].[C0010]","[S_23_01 - Own funds].[Y - Row code].[All].[R0140]")</f>
        <v>#REF!</v>
      </c>
      <c r="P53"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code].[All].[C0010]","[S_23_01 - Own funds].[Y - Row code].[All].[R0140]")</f>
        <v>#REF!</v>
      </c>
      <c r="Q53"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code].[All].[C0010]","[S_23_01 - Own funds].[Y - Row code].[All].[R0140]")</f>
        <v>#REF!</v>
      </c>
      <c r="R53"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code].[All].[C0010]","[S_23_01 - Own funds].[Y - Row code].[All].[R0140]")</f>
        <v>#REF!</v>
      </c>
      <c r="S53"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code].[All].[R0140]")</f>
        <v>#REF!</v>
      </c>
      <c r="T53"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code].[All].[C0010]","[S_23_01 - Own funds].[Y - Row code].[All].[R0140]")</f>
        <v>#REF!</v>
      </c>
      <c r="U53"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code].[All].[C0010]","[S_23_01 - Own funds].[Y - Row code].[All].[R0140]")</f>
        <v>#REF!</v>
      </c>
      <c r="V53"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code].[All].[C0010]","[S_23_01 - Own funds].[Y - Row code].[All].[R0140]")</f>
        <v>#REF!</v>
      </c>
      <c r="W53"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code].[All].[C0010]","[S_23_01 - Own funds].[Y - Row code].[All].[R0140]")</f>
        <v>#REF!</v>
      </c>
    </row>
    <row r="54" spans="2:28" x14ac:dyDescent="0.3">
      <c r="B54" s="26" t="s">
        <v>54</v>
      </c>
      <c r="C54" s="3" t="s">
        <v>46</v>
      </c>
      <c r="D54" s="8"/>
      <c r="E54" s="19"/>
      <c r="F54" s="19"/>
      <c r="G54" s="19"/>
      <c r="H54" s="19"/>
      <c r="I54" s="8"/>
      <c r="J54" s="19"/>
      <c r="K54" s="19"/>
      <c r="L54" s="19"/>
      <c r="M54" s="19"/>
      <c r="N54" s="30" t="e">
        <f>CUBEVALUE("ssas SIICubeV2","[1_07 Peergroup]","[1_01 Reporting reference date - Meldestichtag].[GJ_Stichtag].[All].["&amp;Stichtag2&amp;"]","[1_03 Type of entity - Art des Melders].[Type of entity - Art des Melders].[Solo]","[1_04 Instance].[Instance].["&amp;Instanz&amp;"]","[S_23_01 - Own funds].[X - Column code].[All].[C0010]","[S_23_01 - Own funds].[Y - Row code].[All].[R0400]")</f>
        <v>#REF!</v>
      </c>
      <c r="O54"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code].[All].[C0010]","[S_23_01 - Own funds].[Y - Row code].[All].[R0400]")</f>
        <v>#REF!</v>
      </c>
      <c r="P54"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code].[All].[C0010]","[S_23_01 - Own funds].[Y - Row code].[All].[R0400]")</f>
        <v>#REF!</v>
      </c>
      <c r="Q54"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code].[All].[C0010]","[S_23_01 - Own funds].[Y - Row code].[All].[R0400]")</f>
        <v>#REF!</v>
      </c>
      <c r="R54"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code].[All].[C0010]","[S_23_01 - Own funds].[Y - Row code].[All].[R0400]")</f>
        <v>#REF!</v>
      </c>
      <c r="S54"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code].[All].[R0400]")</f>
        <v>#REF!</v>
      </c>
      <c r="T54"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code].[All].[C0010]","[S_23_01 - Own funds].[Y - Row code].[All].[R0400]")</f>
        <v>#REF!</v>
      </c>
      <c r="U54"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code].[All].[C0010]","[S_23_01 - Own funds].[Y - Row code].[All].[R0400]")</f>
        <v>#REF!</v>
      </c>
      <c r="V54"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code].[All].[C0010]","[S_23_01 - Own funds].[Y - Row code].[All].[R0400]")</f>
        <v>#REF!</v>
      </c>
      <c r="W54"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code].[All].[C0010]","[S_23_01 - Own funds].[Y - Row code].[All].[R0400]")</f>
        <v>#REF!</v>
      </c>
    </row>
    <row r="55" spans="2:28" ht="28" x14ac:dyDescent="0.3">
      <c r="B55" s="26" t="s">
        <v>55</v>
      </c>
      <c r="C55" s="3" t="s">
        <v>47</v>
      </c>
      <c r="D55" s="8"/>
      <c r="E55" s="19"/>
      <c r="F55" s="19"/>
      <c r="G55" s="19"/>
      <c r="H55" s="19"/>
      <c r="I55" s="8"/>
      <c r="J55" s="19"/>
      <c r="K55" s="19"/>
      <c r="L55" s="19"/>
      <c r="M55" s="19"/>
      <c r="N55" s="30" t="e">
        <f>CUBEVALUE("ssas SIICubeV2","[1_07 Peergroup]","[1_01 Reporting reference date - Meldestichtag].[GJ_Stichtag].[All].["&amp;Stichtag2&amp;"]","[1_03 Type of entity - Art des Melders].[Type of entity - Art des Melders].[Solo]","[1_04 Instance].[Instance].["&amp;Instanz&amp;"]","[S_23_01 - Own funds].[X - Column code].[All].[C0010]","[S_23_01 - Own funds].[Y - Row code].[All].[R0540]")</f>
        <v>#REF!</v>
      </c>
      <c r="O55"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code].[All].[C0010]","[S_23_01 - Own funds].[Y - Row code].[All].[R0540]")</f>
        <v>#REF!</v>
      </c>
      <c r="P55"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code].[All].[C0010]","[S_23_01 - Own funds].[Y - Row code].[All].[R0540]")</f>
        <v>#REF!</v>
      </c>
      <c r="Q55"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code].[All].[C0010]","[S_23_01 - Own funds].[Y - Row code].[All].[R0540]")</f>
        <v>#REF!</v>
      </c>
      <c r="R55"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code].[All].[C0010]","[S_23_01 - Own funds].[Y - Row code].[All].[R0540]")</f>
        <v>#REF!</v>
      </c>
      <c r="S55"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code].[All].[R0540]")</f>
        <v>#REF!</v>
      </c>
      <c r="T55"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code].[All].[C0010]","[S_23_01 - Own funds].[Y - Row code].[All].[R0540]")</f>
        <v>#REF!</v>
      </c>
      <c r="U55"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code].[All].[C0010]","[S_23_01 - Own funds].[Y - Row code].[All].[R0540]")</f>
        <v>#REF!</v>
      </c>
      <c r="V55"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code].[All].[C0010]","[S_23_01 - Own funds].[Y - Row code].[All].[R0540]")</f>
        <v>#REF!</v>
      </c>
      <c r="W55"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code].[All].[C0010]","[S_23_01 - Own funds].[Y - Row code].[All].[R0540]")</f>
        <v>#REF!</v>
      </c>
    </row>
    <row r="56" spans="2:28" x14ac:dyDescent="0.3">
      <c r="B56" s="26" t="s">
        <v>56</v>
      </c>
      <c r="C56" s="16" t="s">
        <v>48</v>
      </c>
      <c r="D56" s="8"/>
      <c r="E56" s="19"/>
      <c r="F56" s="19"/>
      <c r="G56" s="19"/>
      <c r="H56" s="19"/>
      <c r="I56" s="8"/>
      <c r="J56" s="19"/>
      <c r="K56" s="19"/>
      <c r="L56" s="19"/>
      <c r="M56" s="19"/>
      <c r="N56" s="30" t="e">
        <f>CUBEVALUE("ssas SIICubeV2","[1_07 Peergroup]","[1_01 Reporting reference date - Meldestichtag].[GJ_Stichtag].[All].["&amp;Stichtag2&amp;"]","[1_03 Type of entity - Art des Melders].[Type of entity - Art des Melders].[Solo]","[1_04 Instance].[Instance].["&amp;Instanz&amp;"]","[S_23_01 - Own funds].[X - Column code].[All].[C0020]","[S_23_01 - Own funds].[Y - Row code].[All].[R0540]")</f>
        <v>#REF!</v>
      </c>
      <c r="O56"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code].[All].[C0020]","[S_23_01 - Own funds].[Y - Row code].[All].[R0540]")</f>
        <v>#REF!</v>
      </c>
      <c r="P56"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code].[All].[C0020]","[S_23_01 - Own funds].[Y - Row code].[All].[R0540]")</f>
        <v>#REF!</v>
      </c>
      <c r="Q56"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code].[All].[C0020]","[S_23_01 - Own funds].[Y - Row code].[All].[R0540]")</f>
        <v>#REF!</v>
      </c>
      <c r="R56"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code].[All].[C0020]","[S_23_01 - Own funds].[Y - Row code].[All].[R0540]")</f>
        <v>#REF!</v>
      </c>
      <c r="S56" s="30" t="e">
        <f>CUBEVALUE("ssas SIICubeV2","[1_07 Peergroup]","[1_01 Reporting reference date - Meldestichtag].[GJ_Stichtag].[All].["&amp;Stichtag1&amp;"]","[1_03 Type of entity - Art des Melders].[Type of entity - Art des Melders].[Solo]","[1_04 Instance].[Instance].["&amp;Instanz&amp;"]","[S_23_01 - Own funds].[X - Column code].[All].[C0020]","[S_23_01 - Own funds].[Y - Row code].[All].[R0540]")</f>
        <v>#REF!</v>
      </c>
      <c r="T56"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code].[All].[C0020]","[S_23_01 - Own funds].[Y - Row code].[All].[R0540]")</f>
        <v>#REF!</v>
      </c>
      <c r="U56"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code].[All].[C0020]","[S_23_01 - Own funds].[Y - Row code].[All].[R0540]")</f>
        <v>#REF!</v>
      </c>
      <c r="V56"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code].[All].[C0020]","[S_23_01 - Own funds].[Y - Row code].[All].[R0540]")</f>
        <v>#REF!</v>
      </c>
      <c r="W56"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code].[All].[C0020]","[S_23_01 - Own funds].[Y - Row code].[All].[R0540]")</f>
        <v>#REF!</v>
      </c>
    </row>
    <row r="57" spans="2:28" x14ac:dyDescent="0.3">
      <c r="B57" s="26" t="s">
        <v>57</v>
      </c>
      <c r="C57" s="16" t="s">
        <v>49</v>
      </c>
      <c r="D57" s="8"/>
      <c r="E57" s="19"/>
      <c r="F57" s="19"/>
      <c r="G57" s="19"/>
      <c r="H57" s="19"/>
      <c r="I57" s="8"/>
      <c r="J57" s="19"/>
      <c r="K57" s="19"/>
      <c r="L57" s="19"/>
      <c r="M57" s="19"/>
      <c r="N57" s="30" t="e">
        <f>CUBEVALUE("ssas SIICubeV2","[1_07 Peergroup]","[1_01 Reporting reference date - Meldestichtag].[GJ_Stichtag].[All].["&amp;Stichtag2&amp;"]","[1_03 Type of entity - Art des Melders].[Type of entity - Art des Melders].[Solo]","[1_04 Instance].[Instance].["&amp;Instanz&amp;"]","[S_23_01 - Own funds].[X - Column code].[All].[C0030]","[S_23_01 - Own funds].[Y - Row code].[All].[R0540]")</f>
        <v>#REF!</v>
      </c>
      <c r="O57"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code].[All].[C0030]","[S_23_01 - Own funds].[Y - Row code].[All].[R0540]")</f>
        <v>#REF!</v>
      </c>
      <c r="P57"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code].[All].[C0030]","[S_23_01 - Own funds].[Y - Row code].[All].[R0540]")</f>
        <v>#REF!</v>
      </c>
      <c r="Q57"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code].[All].[C0030]","[S_23_01 - Own funds].[Y - Row code].[All].[R0540]")</f>
        <v>#REF!</v>
      </c>
      <c r="R57"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code].[All].[C0030]","[S_23_01 - Own funds].[Y - Row code].[All].[R0540]")</f>
        <v>#REF!</v>
      </c>
      <c r="S57" s="30" t="e">
        <f>CUBEVALUE("ssas SIICubeV2","[1_07 Peergroup]","[1_01 Reporting reference date - Meldestichtag].[GJ_Stichtag].[All].["&amp;Stichtag1&amp;"]","[1_03 Type of entity - Art des Melders].[Type of entity - Art des Melders].[Solo]","[1_04 Instance].[Instance].["&amp;Instanz&amp;"]","[S_23_01 - Own funds].[X - Column code].[All].[C0030]","[S_23_01 - Own funds].[Y - Row code].[All].[R0540]")</f>
        <v>#REF!</v>
      </c>
      <c r="T57"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code].[All].[C0030]","[S_23_01 - Own funds].[Y - Row code].[All].[R0540]")</f>
        <v>#REF!</v>
      </c>
      <c r="U57"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code].[All].[C0030]","[S_23_01 - Own funds].[Y - Row code].[All].[R0540]")</f>
        <v>#REF!</v>
      </c>
      <c r="V57"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code].[All].[C0030]","[S_23_01 - Own funds].[Y - Row code].[All].[R0540]")</f>
        <v>#REF!</v>
      </c>
      <c r="W57"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code].[All].[C0030]","[S_23_01 - Own funds].[Y - Row code].[All].[R0540]")</f>
        <v>#REF!</v>
      </c>
    </row>
    <row r="58" spans="2:28" x14ac:dyDescent="0.3">
      <c r="B58" s="26" t="s">
        <v>58</v>
      </c>
      <c r="C58" s="16" t="s">
        <v>50</v>
      </c>
      <c r="D58" s="8"/>
      <c r="E58" s="19"/>
      <c r="F58" s="19"/>
      <c r="G58" s="19"/>
      <c r="H58" s="19"/>
      <c r="I58" s="8"/>
      <c r="J58" s="19"/>
      <c r="K58" s="19"/>
      <c r="L58" s="19"/>
      <c r="M58" s="19"/>
      <c r="N58" s="30" t="e">
        <f>CUBEVALUE("ssas SIICubeV2","[1_07 Peergroup]","[1_01 Reporting reference date - Meldestichtag].[GJ_Stichtag].[All].["&amp;Stichtag2&amp;"]","[1_03 Type of entity - Art des Melders].[Type of entity - Art des Melders].[Solo]","[1_04 Instance].[Instance].["&amp;Instanz&amp;"]","[S_23_01 - Own funds].[X - Column code].[All].[C0040]","[S_23_01 - Own funds].[Y - Row code].[All].[R0540]")</f>
        <v>#REF!</v>
      </c>
      <c r="O58"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code].[All].[C0040]","[S_23_01 - Own funds].[Y - Row code].[All].[R0540]")</f>
        <v>#REF!</v>
      </c>
      <c r="P58"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code].[All].[C0040]","[S_23_01 - Own funds].[Y - Row code].[All].[R0540]")</f>
        <v>#REF!</v>
      </c>
      <c r="Q58"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code].[All].[C0040]","[S_23_01 - Own funds].[Y - Row code].[All].[R0540]")</f>
        <v>#REF!</v>
      </c>
      <c r="R58"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code].[All].[C0040]","[S_23_01 - Own funds].[Y - Row code].[All].[R0540]")</f>
        <v>#REF!</v>
      </c>
      <c r="S58" s="30" t="e">
        <f>CUBEVALUE("ssas SIICubeV2","[1_07 Peergroup]","[1_01 Reporting reference date - Meldestichtag].[GJ_Stichtag].[All].["&amp;Stichtag1&amp;"]","[1_03 Type of entity - Art des Melders].[Type of entity - Art des Melders].[Solo]","[1_04 Instance].[Instance].["&amp;Instanz&amp;"]","[S_23_01 - Own funds].[X - Column code].[All].[C0040]","[S_23_01 - Own funds].[Y - Row code].[All].[R0540]")</f>
        <v>#REF!</v>
      </c>
      <c r="T58"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code].[All].[C0040]","[S_23_01 - Own funds].[Y - Row code].[All].[R0540]")</f>
        <v>#REF!</v>
      </c>
      <c r="U58"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code].[All].[C0040]","[S_23_01 - Own funds].[Y - Row code].[All].[R0540]")</f>
        <v>#REF!</v>
      </c>
      <c r="V58"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code].[All].[C0040]","[S_23_01 - Own funds].[Y - Row code].[All].[R0540]")</f>
        <v>#REF!</v>
      </c>
      <c r="W58"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code].[All].[C0040]","[S_23_01 - Own funds].[Y - Row code].[All].[R0540]")</f>
        <v>#REF!</v>
      </c>
    </row>
    <row r="59" spans="2:28" x14ac:dyDescent="0.3">
      <c r="B59" s="26" t="s">
        <v>59</v>
      </c>
      <c r="C59" s="16" t="s">
        <v>51</v>
      </c>
      <c r="D59" s="8"/>
      <c r="E59" s="19"/>
      <c r="F59" s="19"/>
      <c r="G59" s="19"/>
      <c r="H59" s="19"/>
      <c r="I59" s="8"/>
      <c r="J59" s="19"/>
      <c r="K59" s="19"/>
      <c r="L59" s="19"/>
      <c r="M59" s="19"/>
      <c r="N59" s="30" t="e">
        <f>CUBEVALUE("ssas SIICubeV2","[1_07 Peergroup]","[1_01 Reporting reference date - Meldestichtag].[GJ_Stichtag].[All].["&amp;Stichtag2&amp;"]","[1_03 Type of entity - Art des Melders].[Type of entity - Art des Melders].[Solo]","[1_04 Instance].[Instance].["&amp;Instanz&amp;"]","[S_23_01 - Own funds].[X - Column code].[All].[C0050]","[S_23_01 - Own funds].[Y - Row code].[All].[R0540]")</f>
        <v>#REF!</v>
      </c>
      <c r="O59"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code].[All].[C0050]","[S_23_01 - Own funds].[Y - Row code].[All].[R0540]")</f>
        <v>#REF!</v>
      </c>
      <c r="P59"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code].[All].[C0050]","[S_23_01 - Own funds].[Y - Row code].[All].[R0540]")</f>
        <v>#REF!</v>
      </c>
      <c r="Q59"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code].[All].[C0050]","[S_23_01 - Own funds].[Y - Row code].[All].[R0540]")</f>
        <v>#REF!</v>
      </c>
      <c r="R59"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code].[All].[C0050]","[S_23_01 - Own funds].[Y - Row code].[All].[R0540]")</f>
        <v>#REF!</v>
      </c>
      <c r="S59" s="30" t="e">
        <f>CUBEVALUE("ssas SIICubeV2","[1_07 Peergroup]","[1_01 Reporting reference date - Meldestichtag].[GJ_Stichtag].[All].["&amp;Stichtag1&amp;"]","[1_03 Type of entity - Art des Melders].[Type of entity - Art des Melders].[Solo]","[1_04 Instance].[Instance].["&amp;Instanz&amp;"]","[S_23_01 - Own funds].[X - Column code].[All].[C0050]","[S_23_01 - Own funds].[Y - Row code].[All].[R0540]")</f>
        <v>#REF!</v>
      </c>
      <c r="T59"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code].[All].[C0050]","[S_23_01 - Own funds].[Y - Row code].[All].[R0540]")</f>
        <v>#REF!</v>
      </c>
      <c r="U59"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code].[All].[C0050]","[S_23_01 - Own funds].[Y - Row code].[All].[R0540]")</f>
        <v>#REF!</v>
      </c>
      <c r="V59"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code].[All].[C0050]","[S_23_01 - Own funds].[Y - Row code].[All].[R0540]")</f>
        <v>#REF!</v>
      </c>
      <c r="W59"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code].[All].[C0050]","[S_23_01 - Own funds].[Y - Row code].[All].[R0540]")</f>
        <v>#REF!</v>
      </c>
    </row>
    <row r="60" spans="2:28" ht="28" x14ac:dyDescent="0.3">
      <c r="B60" s="26" t="s">
        <v>61</v>
      </c>
      <c r="C60" s="3" t="s">
        <v>60</v>
      </c>
      <c r="D60" s="8"/>
      <c r="E60" s="19"/>
      <c r="F60" s="19"/>
      <c r="G60" s="19"/>
      <c r="H60" s="19"/>
      <c r="I60" s="8"/>
      <c r="J60" s="19"/>
      <c r="K60" s="19"/>
      <c r="L60" s="19"/>
      <c r="M60" s="19"/>
      <c r="N60" s="30" t="e">
        <f>CUBEVALUE("ssas SIICubeV2","[1_07 Peergroup]","[1_01 Reporting reference date - Meldestichtag].[GJ_Stichtag].[All].["&amp;Stichtag2&amp;"]","[1_03 Type of entity - Art des Melders].[Type of entity - Art des Melders].[Solo]","[1_04 Instance].[Instance].["&amp;Instanz&amp;"]","[S_23_01 - Own funds].[X - Column code].[All].[C0010]","[S_23_01 - Own funds].[Y - Row code].[All].[R0550]")</f>
        <v>#REF!</v>
      </c>
      <c r="O60"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code].[All].[C0010]","[S_23_01 - Own funds].[Y - Row code].[All].[R0550]")</f>
        <v>#REF!</v>
      </c>
      <c r="P60"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code].[All].[C0010]","[S_23_01 - Own funds].[Y - Row code].[All].[R0550]")</f>
        <v>#REF!</v>
      </c>
      <c r="Q60"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code].[All].[C0010]","[S_23_01 - Own funds].[Y - Row code].[All].[R0550]")</f>
        <v>#REF!</v>
      </c>
      <c r="R60"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code].[All].[C0010]","[S_23_01 - Own funds].[Y - Row code].[All].[R0550]")</f>
        <v>#REF!</v>
      </c>
      <c r="S60"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code].[All].[R0550]")</f>
        <v>#REF!</v>
      </c>
      <c r="T60"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code].[All].[C0010]","[S_23_01 - Own funds].[Y - Row code].[All].[R0550]")</f>
        <v>#REF!</v>
      </c>
      <c r="U60"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code].[All].[C0010]","[S_23_01 - Own funds].[Y - Row code].[All].[R0550]")</f>
        <v>#REF!</v>
      </c>
      <c r="V60"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code].[All].[C0010]","[S_23_01 - Own funds].[Y - Row code].[All].[R0550]")</f>
        <v>#REF!</v>
      </c>
      <c r="W60"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code].[All].[C0010]","[S_23_01 - Own funds].[Y - Row code].[All].[R0550]")</f>
        <v>#REF!</v>
      </c>
    </row>
    <row r="61" spans="2:28" x14ac:dyDescent="0.3">
      <c r="B61" s="26" t="s">
        <v>62</v>
      </c>
      <c r="C61" s="16" t="s">
        <v>48</v>
      </c>
      <c r="D61" s="8"/>
      <c r="E61" s="19"/>
      <c r="F61" s="19"/>
      <c r="G61" s="19"/>
      <c r="H61" s="19"/>
      <c r="I61" s="8"/>
      <c r="J61" s="19"/>
      <c r="K61" s="19"/>
      <c r="L61" s="19"/>
      <c r="M61" s="19"/>
      <c r="N61" s="30" t="e">
        <f>CUBEVALUE("ssas SIICubeV2","[1_07 Peergroup]","[1_01 Reporting reference date - Meldestichtag].[GJ_Stichtag].[All].["&amp;Stichtag2&amp;"]","[1_03 Type of entity - Art des Melders].[Type of entity - Art des Melders].[Solo]","[1_04 Instance].[Instance].["&amp;Instanz&amp;"]","[S_23_01 - Own funds].[X - Column code].[All].[C0020]","[S_23_01 - Own funds].[Y - Row code].[All].[R0550]")</f>
        <v>#REF!</v>
      </c>
      <c r="O61"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code].[All].[C0020]","[S_23_01 - Own funds].[Y - Row code].[All].[R0550]")</f>
        <v>#REF!</v>
      </c>
      <c r="P61"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code].[All].[C0020]","[S_23_01 - Own funds].[Y - Row code].[All].[R0550]")</f>
        <v>#REF!</v>
      </c>
      <c r="Q61"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code].[All].[C0020]","[S_23_01 - Own funds].[Y - Row code].[All].[R0550]")</f>
        <v>#REF!</v>
      </c>
      <c r="R61"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code].[All].[C0020]","[S_23_01 - Own funds].[Y - Row code].[All].[R0550]")</f>
        <v>#REF!</v>
      </c>
      <c r="S61" s="30" t="e">
        <f>CUBEVALUE("ssas SIICubeV2","[1_07 Peergroup]","[1_01 Reporting reference date - Meldestichtag].[GJ_Stichtag].[All].["&amp;Stichtag1&amp;"]","[1_03 Type of entity - Art des Melders].[Type of entity - Art des Melders].[Solo]","[1_04 Instance].[Instance].["&amp;Instanz&amp;"]","[S_23_01 - Own funds].[X - Column code].[All].[C0020]","[S_23_01 - Own funds].[Y - Row code].[All].[R0550]")</f>
        <v>#REF!</v>
      </c>
      <c r="T61"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code].[All].[C0020]","[S_23_01 - Own funds].[Y - Row code].[All].[R0550]")</f>
        <v>#REF!</v>
      </c>
      <c r="U61"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code].[All].[C0020]","[S_23_01 - Own funds].[Y - Row code].[All].[R0550]")</f>
        <v>#REF!</v>
      </c>
      <c r="V61"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code].[All].[C0020]","[S_23_01 - Own funds].[Y - Row code].[All].[R0550]")</f>
        <v>#REF!</v>
      </c>
      <c r="W61"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code].[All].[C0020]","[S_23_01 - Own funds].[Y - Row code].[All].[R0550]")</f>
        <v>#REF!</v>
      </c>
    </row>
    <row r="62" spans="2:28" x14ac:dyDescent="0.3">
      <c r="B62" s="26" t="s">
        <v>63</v>
      </c>
      <c r="C62" s="16" t="s">
        <v>49</v>
      </c>
      <c r="D62" s="8"/>
      <c r="E62" s="19"/>
      <c r="F62" s="19"/>
      <c r="G62" s="19"/>
      <c r="H62" s="19"/>
      <c r="I62" s="8"/>
      <c r="J62" s="19"/>
      <c r="K62" s="19"/>
      <c r="L62" s="19"/>
      <c r="M62" s="19"/>
      <c r="N62" s="30" t="e">
        <f>CUBEVALUE("ssas SIICubeV2","[1_07 Peergroup]","[1_01 Reporting reference date - Meldestichtag].[GJ_Stichtag].[All].["&amp;Stichtag2&amp;"]","[1_03 Type of entity - Art des Melders].[Type of entity - Art des Melders].[Solo]","[1_04 Instance].[Instance].["&amp;Instanz&amp;"]","[S_23_01 - Own funds].[X - Column code].[All].[C0030]","[S_23_01 - Own funds].[Y - Row code].[All].[R0550]")</f>
        <v>#REF!</v>
      </c>
      <c r="O62"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code].[All].[C0030]","[S_23_01 - Own funds].[Y - Row code].[All].[R0550]")</f>
        <v>#REF!</v>
      </c>
      <c r="P62"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code].[All].[C0030]","[S_23_01 - Own funds].[Y - Row code].[All].[R0550]")</f>
        <v>#REF!</v>
      </c>
      <c r="Q62"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code].[All].[C0030]","[S_23_01 - Own funds].[Y - Row code].[All].[R0550]")</f>
        <v>#REF!</v>
      </c>
      <c r="R62"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code].[All].[C0030]","[S_23_01 - Own funds].[Y - Row code].[All].[R0550]")</f>
        <v>#REF!</v>
      </c>
      <c r="S62" s="30" t="e">
        <f>CUBEVALUE("ssas SIICubeV2","[1_07 Peergroup]","[1_01 Reporting reference date - Meldestichtag].[GJ_Stichtag].[All].["&amp;Stichtag1&amp;"]","[1_03 Type of entity - Art des Melders].[Type of entity - Art des Melders].[Solo]","[1_04 Instance].[Instance].["&amp;Instanz&amp;"]","[S_23_01 - Own funds].[X - Column code].[All].[C0030]","[S_23_01 - Own funds].[Y - Row code].[All].[R0550]")</f>
        <v>#REF!</v>
      </c>
      <c r="T62"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code].[All].[C0030]","[S_23_01 - Own funds].[Y - Row code].[All].[R0550]")</f>
        <v>#REF!</v>
      </c>
      <c r="U62"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code].[All].[C0030]","[S_23_01 - Own funds].[Y - Row code].[All].[R0550]")</f>
        <v>#REF!</v>
      </c>
      <c r="V62"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code].[All].[C0030]","[S_23_01 - Own funds].[Y - Row code].[All].[R0550]")</f>
        <v>#REF!</v>
      </c>
      <c r="W62"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code].[All].[C0030]","[S_23_01 - Own funds].[Y - Row code].[All].[R0550]")</f>
        <v>#REF!</v>
      </c>
    </row>
    <row r="63" spans="2:28" x14ac:dyDescent="0.3">
      <c r="B63" s="26" t="s">
        <v>64</v>
      </c>
      <c r="C63" s="16" t="s">
        <v>50</v>
      </c>
      <c r="D63" s="8"/>
      <c r="E63" s="19"/>
      <c r="F63" s="19"/>
      <c r="G63" s="19"/>
      <c r="H63" s="19"/>
      <c r="I63" s="8"/>
      <c r="J63" s="19"/>
      <c r="K63" s="19"/>
      <c r="L63" s="19"/>
      <c r="M63" s="19"/>
      <c r="N63" s="30" t="e">
        <f>CUBEVALUE("ssas SIICubeV2","[1_07 Peergroup]","[1_01 Reporting reference date - Meldestichtag].[GJ_Stichtag].[All].["&amp;Stichtag2&amp;"]","[1_03 Type of entity - Art des Melders].[Type of entity - Art des Melders].[Solo]","[1_04 Instance].[Instance].["&amp;Instanz&amp;"]","[S_23_01 - Own funds].[X - Column code].[All].[C0040]","[S_23_01 - Own funds].[Y - Row code].[All].[R0550]")</f>
        <v>#REF!</v>
      </c>
      <c r="O63"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code].[All].[C0040]","[S_23_01 - Own funds].[Y - Row code].[All].[R0550]")</f>
        <v>#REF!</v>
      </c>
      <c r="P63"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code].[All].[C0040]","[S_23_01 - Own funds].[Y - Row code].[All].[R0550]")</f>
        <v>#REF!</v>
      </c>
      <c r="Q63"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code].[All].[C0040]","[S_23_01 - Own funds].[Y - Row code].[All].[R0550]")</f>
        <v>#REF!</v>
      </c>
      <c r="R63"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code].[All].[C0040]","[S_23_01 - Own funds].[Y - Row code].[All].[R0550]")</f>
        <v>#REF!</v>
      </c>
      <c r="S63" s="30" t="e">
        <f>CUBEVALUE("ssas SIICubeV2","[1_07 Peergroup]","[1_01 Reporting reference date - Meldestichtag].[GJ_Stichtag].[All].["&amp;Stichtag1&amp;"]","[1_03 Type of entity - Art des Melders].[Type of entity - Art des Melders].[Solo]","[1_04 Instance].[Instance].["&amp;Instanz&amp;"]","[S_23_01 - Own funds].[X - Column code].[All].[C0040]","[S_23_01 - Own funds].[Y - Row code].[All].[R0550]")</f>
        <v>#REF!</v>
      </c>
      <c r="T63"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code].[All].[C0040]","[S_23_01 - Own funds].[Y - Row code].[All].[R0550]")</f>
        <v>#REF!</v>
      </c>
      <c r="U63"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code].[All].[C0040]","[S_23_01 - Own funds].[Y - Row code].[All].[R0550]")</f>
        <v>#REF!</v>
      </c>
      <c r="V63"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code].[All].[C0040]","[S_23_01 - Own funds].[Y - Row code].[All].[R0550]")</f>
        <v>#REF!</v>
      </c>
      <c r="W63"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code].[All].[C0040]","[S_23_01 - Own funds].[Y - Row code].[All].[R0550]")</f>
        <v>#REF!</v>
      </c>
    </row>
    <row r="64" spans="2:28" x14ac:dyDescent="0.3">
      <c r="B64" s="70" t="s">
        <v>190</v>
      </c>
      <c r="C64" s="70"/>
      <c r="D64" s="70"/>
      <c r="E64" s="70"/>
      <c r="F64" s="70"/>
      <c r="G64" s="70"/>
      <c r="H64" s="70"/>
      <c r="I64" s="70"/>
      <c r="J64" s="70"/>
      <c r="K64" s="70"/>
      <c r="L64" s="70"/>
      <c r="M64" s="70"/>
      <c r="N64" s="70"/>
      <c r="O64" s="70"/>
      <c r="P64" s="70"/>
      <c r="Q64" s="70"/>
      <c r="R64" s="70"/>
      <c r="S64" s="70"/>
      <c r="T64" s="70"/>
      <c r="U64" s="70"/>
      <c r="V64" s="70"/>
      <c r="W64" s="70"/>
      <c r="X64" s="1"/>
      <c r="Y64" s="1"/>
      <c r="Z64" s="1"/>
      <c r="AA64" s="1"/>
      <c r="AB64" s="1"/>
    </row>
    <row r="65" spans="2:28" x14ac:dyDescent="0.3">
      <c r="B65" s="70"/>
      <c r="C65" s="70"/>
      <c r="D65" s="70"/>
      <c r="E65" s="70"/>
      <c r="F65" s="70"/>
      <c r="G65" s="70"/>
      <c r="H65" s="70"/>
      <c r="I65" s="70"/>
      <c r="J65" s="70"/>
      <c r="K65" s="70"/>
      <c r="L65" s="70"/>
      <c r="M65" s="70"/>
      <c r="N65" s="70"/>
      <c r="O65" s="70"/>
      <c r="P65" s="70"/>
      <c r="Q65" s="70"/>
      <c r="R65" s="70"/>
      <c r="S65" s="70"/>
      <c r="T65" s="70"/>
      <c r="U65" s="70"/>
      <c r="V65" s="70"/>
      <c r="W65" s="70"/>
      <c r="X65" s="1"/>
      <c r="Y65" s="1"/>
      <c r="Z65" s="1"/>
      <c r="AA65" s="1"/>
      <c r="AB65" s="1"/>
    </row>
    <row r="66" spans="2:28" x14ac:dyDescent="0.3">
      <c r="B66" s="26" t="s">
        <v>67</v>
      </c>
      <c r="C66" s="3" t="s">
        <v>65</v>
      </c>
      <c r="D66" s="8"/>
      <c r="E66" s="4"/>
      <c r="F66" s="4"/>
      <c r="G66" s="4"/>
      <c r="H66" s="4"/>
      <c r="I66" s="8"/>
      <c r="J66" s="4"/>
      <c r="K66" s="4"/>
      <c r="L66" s="4"/>
      <c r="M66" s="4"/>
      <c r="N66" s="30" t="e">
        <f>CUBEVALUE("SP2013P2 SIICube","[1_01 Reporting reference date - Meldestichtag].[GJ_Stichtag].[All].["&amp;Stichtag2&amp;"]","[1_03 Type of entity - Art des Melders].[Type of entity - Art des Melders].[All].[Solo]","[1_04 Instance].[Instance].["&amp;Instanz&amp;"]","[Additional Information].[Additional information].[All].[MCR]")</f>
        <v>#REF!</v>
      </c>
      <c r="O66" s="46"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code].[All].[C0010]","[S_23_01 - Own funds].[Y - Row code].[All].[R0600]")</f>
        <v>#REF!</v>
      </c>
      <c r="P66" s="46"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code].[All].[C0010]","[S_23_01 - Own funds].[Y - Row code].[All].[R0600]")</f>
        <v>#REF!</v>
      </c>
      <c r="Q66" s="46" t="e">
        <f>CUBEVALUE("ssas SIICubeV2","[1_07 Peergroup].[1_Kompositversicherer]","[1_01 Reporting reference date - Meldestichtag].[GJ_Stichtag].[All].["&amp;Stichtag2&amp;"]","[1_03 Type of entity - Art des Melders].[Type of entity - Art des Melders].[Solo]","[1_04 Instance].[Instance].["&amp;Instanz&amp;"]","[S_23_01 - Own funds].[X - Column code].[All].[C0010]","[S_23_01 - Own funds].[Y - Row code].[All].[R0600]")</f>
        <v>#REF!</v>
      </c>
      <c r="R66" s="46"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code].[All].[C0010]","[S_23_01 - Own funds].[Y - Row code].[All].[R0600]")</f>
        <v>#REF!</v>
      </c>
      <c r="S66"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code].[All].[R0600]")</f>
        <v>#REF!</v>
      </c>
      <c r="T66" s="34"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code].[All].[C0010]","[S_23_01 - Own funds].[Y - Row code].[All].[R0600]")</f>
        <v>#REF!</v>
      </c>
      <c r="U66" s="34"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code].[All].[C0010]","[S_23_01 - Own funds].[Y - Row code].[All].[R0600]")</f>
        <v>#REF!</v>
      </c>
      <c r="V66" s="34" t="e">
        <f>CUBEVALUE("ssas SIICubeV2","[1_07 Peergroup].[1_Kompositversicherer]","[1_01 Reporting reference date - Meldestichtag].[GJ_Stichtag].[All].["&amp;Stichtag1&amp;"]","[1_03 Type of entity - Art des Melders].[Type of entity - Art des Melders].[Solo]","[1_04 Instance].[Instance].["&amp;Instanz&amp;"]","[S_23_01 - Own funds].[X - Column code].[All].[C0010]","[S_23_01 - Own funds].[Y - Row code].[All].[R0600]")</f>
        <v>#REF!</v>
      </c>
      <c r="W66" s="34"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code].[All].[C0010]","[S_23_01 - Own funds].[Y - Row code].[All].[R0600]")</f>
        <v>#REF!</v>
      </c>
    </row>
    <row r="67" spans="2:28" ht="14.5" x14ac:dyDescent="0.35">
      <c r="B67" s="26" t="s">
        <v>68</v>
      </c>
      <c r="C67" s="3" t="s">
        <v>66</v>
      </c>
      <c r="D67" s="8"/>
      <c r="E67" s="21"/>
      <c r="F67" s="22"/>
      <c r="G67" s="7"/>
      <c r="H67" s="7"/>
      <c r="I67" s="8"/>
      <c r="J67" s="21"/>
      <c r="K67" s="22"/>
      <c r="L67" s="7"/>
      <c r="M67" s="7"/>
      <c r="N67" s="30" t="e">
        <f>CUBEVALUE("SP2013P2 SIICube","[1_01 Reporting reference date - Meldestichtag].[GJ_Stichtag].[All].["&amp;Stichtag2&amp;"]","[1_03 Type of entity - Art des Melders].[Type of entity - Art des Melders].[All].[Solo]","[1_04 Instance].[Instance].["&amp;Instanz&amp;"]","[Additional Information].[Additional information].[All].[SCR]")</f>
        <v>#REF!</v>
      </c>
      <c r="O67" s="38"/>
      <c r="P67" s="39"/>
      <c r="Q67" s="35"/>
      <c r="R67" s="35"/>
      <c r="S67"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code].[All].[R0580]")</f>
        <v>#REF!</v>
      </c>
      <c r="T67" s="38"/>
      <c r="U67" s="39"/>
      <c r="V67" s="35"/>
      <c r="W67" s="35"/>
    </row>
    <row r="68" spans="2:28" ht="70" x14ac:dyDescent="0.3">
      <c r="B68" s="26" t="s">
        <v>76</v>
      </c>
      <c r="C68" s="3" t="s">
        <v>69</v>
      </c>
      <c r="D68" s="9"/>
      <c r="E68" s="7"/>
      <c r="F68" s="7"/>
      <c r="G68" s="7"/>
      <c r="H68" s="7"/>
      <c r="I68" s="9"/>
      <c r="J68" s="7"/>
      <c r="K68" s="7"/>
      <c r="L68" s="7"/>
      <c r="M68" s="7"/>
      <c r="N68" s="31" t="e">
        <f>CUBEVALUE("SP2013P2 SIICube","[1_01 Reporting reference date - Meldestichtag].[GJ_Stichtag].[All].["&amp;Stichtag2&amp;"]","[1_03 Type of entity - Art des Melders].[Type of entity - Art des Melders].[All].[Solo]","[1_04 Instance].[Instance].["&amp;Instanz&amp;"]","[3 Template].[All].[S.25.01]","[3 Column code].[All].[C0100]","[3 Row code].[All].[R0220]")/CUBEVALUE("SP2013P2 SIICube","[1_01 Reporting reference date - Meldestichtag].[GJ_Stichtag].[All].["&amp;Stichtag2&amp;"]","[1_03 Type of entity - Art des Melders].[Type of entity - Art des Melders].[All].[Solo]","[1_04 Instance].[Instance].["&amp;Instanz&amp;"]","[Additional Information].[Additional information].[All].[SCR]")</f>
        <v>#REF!</v>
      </c>
      <c r="O68" s="35"/>
      <c r="P68" s="35"/>
      <c r="Q68" s="35"/>
      <c r="R68" s="35"/>
      <c r="S68" s="31" t="e">
        <f>CUBEVALUE("SP2013P2 SIICube","[1_01 Reporting reference date - Meldestichtag].[GJ_Stichtag].[All].["&amp;Stichtag1&amp;"]","[1_03 Type of entity - Art des Melders].[Type of entity - Art des Melders].[All].[Solo]","[1_04 Instance].[Instance].["&amp;Instanz&amp;"]","[3 Template].[All].[S.25.01]","[3 Column code].[All].[C0100]","[3 Row code].[All].[R0220]")/CUBEVALUE("SP2013P2 SIICube","[1_01 Reporting reference date - Meldestichtag].[GJ_Stichtag].[All].["&amp;Stichtag1&amp;"]","[1_03 Type of entity - Art des Melders].[Type of entity - Art des Melders].[All].[Solo]","[1_04 Instance].[Instance].["&amp;Instanz&amp;"]","[Additional Information].[Additional information].[All].[SCR]")</f>
        <v>#REF!</v>
      </c>
      <c r="T68" s="35"/>
      <c r="U68" s="35"/>
      <c r="V68" s="35"/>
      <c r="W68" s="35"/>
    </row>
    <row r="69" spans="2:28" x14ac:dyDescent="0.3">
      <c r="B69" s="26" t="s">
        <v>77</v>
      </c>
      <c r="C69" s="16" t="s">
        <v>70</v>
      </c>
      <c r="D69" s="9"/>
      <c r="E69" s="7"/>
      <c r="F69" s="7"/>
      <c r="G69" s="7"/>
      <c r="H69" s="7"/>
      <c r="I69" s="9"/>
      <c r="J69" s="7"/>
      <c r="K69" s="7"/>
      <c r="L69" s="7"/>
      <c r="M69" s="7"/>
      <c r="N69" s="31" t="e">
        <f>CUBEVALUE("SP2013P2 SIICube","[1_01 Reporting reference date - Meldestichtag].[GJ_Stichtag].[All].["&amp;Stichtag2&amp;"]","[1_03 Type of entity - Art des Melders].[Type of entity - Art des Melders].[All].[Solo]","[1_04 Instance].[Instance].["&amp;Instanz&amp;"]","[3 Template].[All].[S.25.01]","[3 Column code].[All].[C0030]","[3 Row code].[All].[R0010]")/CUBEVALUE("SP2013P2 SIICube","[1_01 Reporting reference date - Meldestichtag].[GJ_Stichtag].[All].["&amp;Stichtag2&amp;"]","[1_03 Type of entity - Art des Melders].[Type of entity - Art des Melders].[All].[Solo]","[1_04 Instance].[Instance].["&amp;Instanz&amp;"]","[Additional Information].[Additional information].[All].[SCR]")</f>
        <v>#REF!</v>
      </c>
      <c r="O69" s="35"/>
      <c r="P69" s="35"/>
      <c r="Q69" s="35"/>
      <c r="R69" s="35"/>
      <c r="S69" s="31" t="e">
        <f>CUBEVALUE("SP2013P2 SIICube","[1_01 Reporting reference date - Meldestichtag].[GJ_Stichtag].[All].["&amp;Stichtag1&amp;"]","[1_03 Type of entity - Art des Melders].[Type of entity - Art des Melders].[All].[Solo]","[1_04 Instance].[Instance].["&amp;Instanz&amp;"]","[3 Template].[All].[S.25.01]","[3 Column code].[All].[C0030]","[3 Row code].[All].[R0010]")/CUBEVALUE("SP2013P2 SIICube","[1_01 Reporting reference date - Meldestichtag].[GJ_Stichtag].[All].["&amp;Stichtag1&amp;"]","[1_03 Type of entity - Art des Melders].[Type of entity - Art des Melders].[All].[Solo]","[1_04 Instance].[Instance].["&amp;Instanz&amp;"]","[Additional Information].[Additional information].[All].[SCR]")</f>
        <v>#REF!</v>
      </c>
      <c r="T69" s="35"/>
      <c r="U69" s="35"/>
      <c r="V69" s="35"/>
      <c r="W69" s="35"/>
    </row>
    <row r="70" spans="2:28" x14ac:dyDescent="0.3">
      <c r="B70" s="26" t="s">
        <v>78</v>
      </c>
      <c r="C70" s="17" t="s">
        <v>71</v>
      </c>
      <c r="D70" s="9"/>
      <c r="E70" s="7"/>
      <c r="F70" s="7"/>
      <c r="G70" s="7"/>
      <c r="H70" s="7"/>
      <c r="I70" s="9"/>
      <c r="J70" s="7"/>
      <c r="K70" s="7"/>
      <c r="L70" s="7"/>
      <c r="M70" s="7"/>
      <c r="N70" s="31" t="e">
        <f>CUBEVALUE("SP2013P2 SIICube","[1_01 Reporting reference date - Meldestichtag].[GJ_Stichtag].[All].["&amp;Stichtag2&amp;"]","[1_03 Type of entity - Art des Melders].[Type of entity - Art des Melders].[All].[Solo]","[1_04 Instance].[Instance].["&amp;Instanz&amp;"]","[3 Template].[All].[S.26.01]","[3 Column code].[All].[C0060]","[3 Row code].[All].[R0100]")/CUBEVALUE("SP2013P2 SIICube","[1_01 Reporting reference date - Meldestichtag].[GJ_Stichtag].[All].["&amp;Stichtag2&amp;"]","[1_03 Type of entity - Art des Melders].[Type of entity - Art des Melders].[All].[Solo]","[1_04 Instance].[Instance].["&amp;Instanz&amp;"]","[Additional Information].[Additional information].[All].[SCR]")</f>
        <v>#REF!</v>
      </c>
      <c r="O70" s="35"/>
      <c r="P70" s="35"/>
      <c r="Q70" s="35"/>
      <c r="R70" s="35"/>
      <c r="S70" s="31" t="e">
        <f>CUBEVALUE("SP2013P2 SIICube","[1_01 Reporting reference date - Meldestichtag].[GJ_Stichtag].[All].["&amp;Stichtag1&amp;"]","[1_03 Type of entity - Art des Melders].[Type of entity - Art des Melders].[All].[Solo]","[1_04 Instance].[Instance].["&amp;Instanz&amp;"]","[3 Template].[All].[S.26.01]","[3 Column code].[All].[C0060]","[3 Row code].[All].[R0100]")/CUBEVALUE("SP2013P2 SIICube","[1_01 Reporting reference date - Meldestichtag].[GJ_Stichtag].[All].["&amp;Stichtag1&amp;"]","[1_03 Type of entity - Art des Melders].[Type of entity - Art des Melders].[All].[Solo]","[1_04 Instance].[Instance].["&amp;Instanz&amp;"]","[Additional Information].[Additional information].[All].[SCR]")</f>
        <v>#REF!</v>
      </c>
      <c r="T70" s="35"/>
      <c r="U70" s="35"/>
      <c r="V70" s="35"/>
      <c r="W70" s="35"/>
    </row>
    <row r="71" spans="2:28" x14ac:dyDescent="0.3">
      <c r="B71" s="26" t="s">
        <v>79</v>
      </c>
      <c r="C71" s="17" t="s">
        <v>72</v>
      </c>
      <c r="D71" s="9"/>
      <c r="E71" s="7"/>
      <c r="F71" s="7"/>
      <c r="G71" s="7"/>
      <c r="H71" s="7"/>
      <c r="I71" s="9"/>
      <c r="J71" s="7"/>
      <c r="K71" s="7"/>
      <c r="L71" s="7"/>
      <c r="M71" s="7"/>
      <c r="N71" s="31" t="e">
        <f>CUBEVALUE("SP2013P2 SIICube","[1_01 Reporting reference date - Meldestichtag].[GJ_Stichtag].[All].["&amp;Stichtag2&amp;"]","[1_03 Type of entity - Art des Melders].[Type of entity - Art des Melders].[All].[Solo]","[1_04 Instance].[Instance].["&amp;Instanz&amp;"]","[3 Template].[All].[S.26.01]","[3 Column code].[All].[C0060]","[3 Row code].[All].[R0200]")/CUBEVALUE("SP2013P2 SIICube","[1_01 Reporting reference date - Meldestichtag].[GJ_Stichtag].[All].["&amp;Stichtag2&amp;"]","[1_03 Type of entity - Art des Melders].[Type of entity - Art des Melders].[All].[Solo]","[1_04 Instance].[Instance].["&amp;Instanz&amp;"]","[Additional Information].[Additional information].[All].[SCR]")</f>
        <v>#REF!</v>
      </c>
      <c r="O71" s="35"/>
      <c r="P71" s="35"/>
      <c r="Q71" s="35"/>
      <c r="R71" s="35"/>
      <c r="S71" s="31" t="e">
        <f>CUBEVALUE("SP2013P2 SIICube","[1_01 Reporting reference date - Meldestichtag].[GJ_Stichtag].[All].["&amp;Stichtag1&amp;"]","[1_03 Type of entity - Art des Melders].[Type of entity - Art des Melders].[All].[Solo]","[1_04 Instance].[Instance].["&amp;Instanz&amp;"]","[3 Template].[All].[S.26.01]","[3 Column code].[All].[C0060]","[3 Row code].[All].[R0200]")/CUBEVALUE("SP2013P2 SIICube","[1_01 Reporting reference date - Meldestichtag].[GJ_Stichtag].[All].["&amp;Stichtag1&amp;"]","[1_03 Type of entity - Art des Melders].[Type of entity - Art des Melders].[All].[Solo]","[1_04 Instance].[Instance].["&amp;Instanz&amp;"]","[Additional Information].[Additional information].[All].[SCR]")</f>
        <v>#REF!</v>
      </c>
      <c r="T71" s="35"/>
      <c r="U71" s="35"/>
      <c r="V71" s="35"/>
      <c r="W71" s="35"/>
    </row>
    <row r="72" spans="2:28" x14ac:dyDescent="0.3">
      <c r="B72" s="26" t="s">
        <v>80</v>
      </c>
      <c r="C72" s="17" t="s">
        <v>73</v>
      </c>
      <c r="D72" s="9"/>
      <c r="E72" s="7"/>
      <c r="F72" s="7"/>
      <c r="G72" s="7"/>
      <c r="H72" s="7"/>
      <c r="I72" s="9"/>
      <c r="J72" s="7"/>
      <c r="K72" s="7"/>
      <c r="L72" s="7"/>
      <c r="M72" s="7"/>
      <c r="N72" s="31" t="e">
        <f>CUBEVALUE("SP2013P2 SIICube","[1_01 Reporting reference date - Meldestichtag].[GJ_Stichtag].[All].["&amp;Stichtag2&amp;"]","[1_03 Type of entity - Art des Melders].[Type of entity - Art des Melders].[All].[Solo]","[1_04 Instance].[Instance].["&amp;Instanz&amp;"]","[3 Template].[All].[S.26.01]","[3 Column code].[All].[C0060]","[3 Row code].[All].[R0300]")/CUBEVALUE("SP2013P2 SIICube","[1_01 Reporting reference date - Meldestichtag].[GJ_Stichtag].[All].["&amp;Stichtag2&amp;"]","[1_03 Type of entity - Art des Melders].[Type of entity - Art des Melders].[All].[Solo]","[1_04 Instance].[Instance].["&amp;Instanz&amp;"]","[Additional Information].[Additional information].[All].[SCR]")</f>
        <v>#REF!</v>
      </c>
      <c r="O72" s="35"/>
      <c r="P72" s="35"/>
      <c r="Q72" s="35"/>
      <c r="R72" s="35"/>
      <c r="S72" s="31" t="e">
        <f>CUBEVALUE("SP2013P2 SIICube","[1_01 Reporting reference date - Meldestichtag].[GJ_Stichtag].[All].["&amp;Stichtag1&amp;"]","[1_03 Type of entity - Art des Melders].[Type of entity - Art des Melders].[All].[Solo]","[1_04 Instance].[Instance].["&amp;Instanz&amp;"]","[3 Template].[All].[S.26.01]","[3 Column code].[All].[C0060]","[3 Row code].[All].[R0300]")/CUBEVALUE("SP2013P2 SIICube","[1_01 Reporting reference date - Meldestichtag].[GJ_Stichtag].[All].["&amp;Stichtag1&amp;"]","[1_03 Type of entity - Art des Melders].[Type of entity - Art des Melders].[All].[Solo]","[1_04 Instance].[Instance].["&amp;Instanz&amp;"]","[Additional Information].[Additional information].[All].[SCR]")</f>
        <v>#REF!</v>
      </c>
      <c r="T72" s="35"/>
      <c r="U72" s="35"/>
      <c r="V72" s="35"/>
      <c r="W72" s="35"/>
    </row>
    <row r="73" spans="2:28" x14ac:dyDescent="0.3">
      <c r="B73" s="26" t="s">
        <v>81</v>
      </c>
      <c r="C73" s="17" t="s">
        <v>74</v>
      </c>
      <c r="D73" s="9"/>
      <c r="E73" s="7"/>
      <c r="F73" s="7"/>
      <c r="G73" s="7"/>
      <c r="H73" s="7"/>
      <c r="I73" s="9"/>
      <c r="J73" s="7"/>
      <c r="K73" s="7"/>
      <c r="L73" s="7"/>
      <c r="M73" s="7"/>
      <c r="N73" s="31" t="e">
        <f>CUBEVALUE("SP2013P2 SIICube","[1_01 Reporting reference date - Meldestichtag].[GJ_Stichtag].[All].["&amp;Stichtag2&amp;"]","[1_03 Type of entity - Art des Melders].[Type of entity - Art des Melders].[All].[Solo]","[1_04 Instance].[Instance].["&amp;Instanz&amp;"]","[3 Template].[All].[S.26.01]","[3 Column code].[All].[C0060]","[3 Row code].[All].[R0400]")/CUBEVALUE("SP2013P2 SIICube","[1_01 Reporting reference date - Meldestichtag].[GJ_Stichtag].[All].["&amp;Stichtag2&amp;"]","[1_03 Type of entity - Art des Melders].[Type of entity - Art des Melders].[All].[Solo]","[1_04 Instance].[Instance].["&amp;Instanz&amp;"]","[Additional Information].[Additional information].[All].[SCR]")</f>
        <v>#REF!</v>
      </c>
      <c r="O73" s="35"/>
      <c r="P73" s="35"/>
      <c r="Q73" s="35"/>
      <c r="R73" s="35"/>
      <c r="S73" s="31" t="e">
        <f>CUBEVALUE("SP2013P2 SIICube","[1_01 Reporting reference date - Meldestichtag].[GJ_Stichtag].[All].["&amp;Stichtag1&amp;"]","[1_03 Type of entity - Art des Melders].[Type of entity - Art des Melders].[All].[Solo]","[1_04 Instance].[Instance].["&amp;Instanz&amp;"]","[3 Template].[All].[S.26.01]","[3 Column code].[All].[C0060]","[3 Row code].[All].[R0400]")/CUBEVALUE("SP2013P2 SIICube","[1_01 Reporting reference date - Meldestichtag].[GJ_Stichtag].[All].["&amp;Stichtag1&amp;"]","[1_03 Type of entity - Art des Melders].[Type of entity - Art des Melders].[All].[Solo]","[1_04 Instance].[Instance].["&amp;Instanz&amp;"]","[Additional Information].[Additional information].[All].[SCR]")</f>
        <v>#REF!</v>
      </c>
      <c r="T73" s="35"/>
      <c r="U73" s="35"/>
      <c r="V73" s="35"/>
      <c r="W73" s="35"/>
    </row>
    <row r="74" spans="2:28" x14ac:dyDescent="0.3">
      <c r="B74" s="26" t="s">
        <v>82</v>
      </c>
      <c r="C74" s="17" t="s">
        <v>75</v>
      </c>
      <c r="D74" s="9"/>
      <c r="E74" s="7"/>
      <c r="F74" s="7"/>
      <c r="G74" s="7"/>
      <c r="H74" s="7"/>
      <c r="I74" s="9"/>
      <c r="J74" s="7"/>
      <c r="K74" s="7"/>
      <c r="L74" s="7"/>
      <c r="M74" s="7"/>
      <c r="N74" s="31" t="e">
        <f>CUBEVALUE("SP2013P2 SIICube","[1_01 Reporting reference date - Meldestichtag].[GJ_Stichtag].[All].["&amp;Stichtag2&amp;"]","[1_03 Type of entity - Art des Melders].[Type of entity - Art des Melders].[All].[Solo]","[1_04 Instance].[Instance].["&amp;Instanz&amp;"]","[3 Template].[All].[S.26.01]","[3 Column code].[All].[C0060]","[3 Row code].[All].[R0500]")/CUBEVALUE("SP2013P2 SIICube","[1_01 Reporting reference date - Meldestichtag].[GJ_Stichtag].[All].["&amp;Stichtag2&amp;"]","[1_03 Type of entity - Art des Melders].[Type of entity - Art des Melders].[All].[Solo]","[1_04 Instance].[Instance].["&amp;Instanz&amp;"]","[Additional Information].[Additional information].[All].[SCR]")</f>
        <v>#REF!</v>
      </c>
      <c r="O74" s="35"/>
      <c r="P74" s="35"/>
      <c r="Q74" s="35"/>
      <c r="R74" s="35"/>
      <c r="S74" s="31" t="e">
        <f>CUBEVALUE("SP2013P2 SIICube","[1_01 Reporting reference date - Meldestichtag].[GJ_Stichtag].[All].["&amp;Stichtag1&amp;"]","[1_03 Type of entity - Art des Melders].[Type of entity - Art des Melders].[All].[Solo]","[1_04 Instance].[Instance].["&amp;Instanz&amp;"]","[3 Template].[All].[S.26.01]","[3 Column code].[All].[C0060]","[3 Row code].[All].[R0500]")/CUBEVALUE("SP2013P2 SIICube","[1_01 Reporting reference date - Meldestichtag].[GJ_Stichtag].[All].["&amp;Stichtag1&amp;"]","[1_03 Type of entity - Art des Melders].[Type of entity - Art des Melders].[All].[Solo]","[1_04 Instance].[Instance].["&amp;Instanz&amp;"]","[Additional Information].[Additional information].[All].[SCR]")</f>
        <v>#REF!</v>
      </c>
      <c r="T74" s="35"/>
      <c r="U74" s="35"/>
      <c r="V74" s="35"/>
      <c r="W74" s="35"/>
    </row>
    <row r="75" spans="2:28" x14ac:dyDescent="0.3">
      <c r="B75" s="26" t="s">
        <v>93</v>
      </c>
      <c r="C75" s="17" t="s">
        <v>83</v>
      </c>
      <c r="D75" s="9"/>
      <c r="E75" s="7"/>
      <c r="F75" s="7"/>
      <c r="G75" s="7"/>
      <c r="H75" s="7"/>
      <c r="I75" s="9"/>
      <c r="J75" s="7"/>
      <c r="K75" s="7"/>
      <c r="L75" s="7"/>
      <c r="M75" s="7"/>
      <c r="N75" s="31" t="e">
        <f>CUBEVALUE("SP2013P2 SIICube","[1_01 Reporting reference date - Meldestichtag].[GJ_Stichtag].[All].["&amp;Stichtag2&amp;"]","[1_03 Type of entity - Art des Melders].[Type of entity - Art des Melders].[All].[Solo]","[1_04 Instance].[Instance].["&amp;Instanz&amp;"]","[3 Template].[All].[S.26.01]","[3 Column code].[All].[C0060]","[3 Row code].[All].[R0600]")/CUBEVALUE("SP2013P2 SIICube","[1_01 Reporting reference date - Meldestichtag].[GJ_Stichtag].[All].["&amp;Stichtag2&amp;"]","[1_03 Type of entity - Art des Melders].[Type of entity - Art des Melders].[All].[Solo]","[1_04 Instance].[Instance].["&amp;Instanz&amp;"]","[Additional Information].[Additional information].[All].[SCR]")</f>
        <v>#REF!</v>
      </c>
      <c r="O75" s="35"/>
      <c r="P75" s="35"/>
      <c r="Q75" s="35"/>
      <c r="R75" s="35"/>
      <c r="S75" s="31" t="e">
        <f>CUBEVALUE("SP2013P2 SIICube","[1_01 Reporting reference date - Meldestichtag].[GJ_Stichtag].[All].["&amp;Stichtag1&amp;"]","[1_03 Type of entity - Art des Melders].[Type of entity - Art des Melders].[All].[Solo]","[1_04 Instance].[Instance].["&amp;Instanz&amp;"]","[3 Template].[All].[S.26.01]","[3 Column code].[All].[C0060]","[3 Row code].[All].[R0600]")/CUBEVALUE("SP2013P2 SIICube","[1_01 Reporting reference date - Meldestichtag].[GJ_Stichtag].[All].["&amp;Stichtag1&amp;"]","[1_03 Type of entity - Art des Melders].[Type of entity - Art des Melders].[All].[Solo]","[1_04 Instance].[Instance].["&amp;Instanz&amp;"]","[Additional Information].[Additional information].[All].[SCR]")</f>
        <v>#REF!</v>
      </c>
      <c r="T75" s="35"/>
      <c r="U75" s="35"/>
      <c r="V75" s="35"/>
      <c r="W75" s="35"/>
    </row>
    <row r="76" spans="2:28" x14ac:dyDescent="0.3">
      <c r="B76" s="26" t="s">
        <v>94</v>
      </c>
      <c r="C76" s="16" t="s">
        <v>84</v>
      </c>
      <c r="D76" s="9"/>
      <c r="E76" s="7"/>
      <c r="F76" s="7"/>
      <c r="G76" s="7"/>
      <c r="H76" s="7"/>
      <c r="I76" s="9"/>
      <c r="J76" s="7"/>
      <c r="K76" s="7"/>
      <c r="L76" s="7"/>
      <c r="M76" s="7"/>
      <c r="N76" s="31" t="e">
        <f>CUBEVALUE("SP2013P2 SIICube","[1_01 Reporting reference date - Meldestichtag].[GJ_Stichtag].[All].["&amp;Stichtag2&amp;"]","[1_03 Type of entity - Art des Melders].[Type of entity - Art des Melders].[All].[Solo]","[1_04 Instance].[Instance].["&amp;Instanz&amp;"]","[3 Template].[All].[S.25.01]","[3 Column code].[All].[C0030]","[3 Row code].[All].[R0020]")/CUBEVALUE("SP2013P2 SIICube","[1_01 Reporting reference date - Meldestichtag].[GJ_Stichtag].[All].["&amp;Stichtag2&amp;"]","[1_03 Type of entity - Art des Melders].[Type of entity - Art des Melders].[All].[Solo]","[1_04 Instance].[Instance].["&amp;Instanz&amp;"]","[Additional Information].[Additional information].[All].[SCR]")</f>
        <v>#REF!</v>
      </c>
      <c r="O76" s="35"/>
      <c r="P76" s="35"/>
      <c r="Q76" s="35"/>
      <c r="R76" s="35"/>
      <c r="S76" s="31" t="e">
        <f>CUBEVALUE("SP2013P2 SIICube","[1_01 Reporting reference date - Meldestichtag].[GJ_Stichtag].[All].["&amp;Stichtag1&amp;"]","[1_03 Type of entity - Art des Melders].[Type of entity - Art des Melders].[All].[Solo]","[1_04 Instance].[Instance].["&amp;Instanz&amp;"]","[3 Template].[All].[S.25.01]","[3 Column code].[All].[C0030]","[3 Row code].[All].[R0020]")/CUBEVALUE("SP2013P2 SIICube","[1_01 Reporting reference date - Meldestichtag].[GJ_Stichtag].[All].["&amp;Stichtag1&amp;"]","[1_03 Type of entity - Art des Melders].[Type of entity - Art des Melders].[All].[Solo]","[1_04 Instance].[Instance].["&amp;Instanz&amp;"]","[Additional Information].[Additional information].[All].[SCR]")</f>
        <v>#REF!</v>
      </c>
      <c r="T76" s="35"/>
      <c r="U76" s="35"/>
      <c r="V76" s="35"/>
      <c r="W76" s="35"/>
    </row>
    <row r="77" spans="2:28" x14ac:dyDescent="0.3">
      <c r="B77" s="26" t="s">
        <v>95</v>
      </c>
      <c r="C77" s="16" t="s">
        <v>85</v>
      </c>
      <c r="D77" s="9"/>
      <c r="E77" s="7"/>
      <c r="F77" s="7"/>
      <c r="G77" s="7"/>
      <c r="H77" s="7"/>
      <c r="I77" s="9"/>
      <c r="J77" s="7"/>
      <c r="K77" s="7"/>
      <c r="L77" s="7"/>
      <c r="M77" s="7"/>
      <c r="N77" s="31" t="e">
        <f>CUBEVALUE("SP2013P2 SIICube","[1_01 Reporting reference date - Meldestichtag].[GJ_Stichtag].[All].["&amp;Stichtag2&amp;"]","[1_03 Type of entity - Art des Melders].[Type of entity - Art des Melders].[All].[Solo]","[1_04 Instance].[Instance].["&amp;Instanz&amp;"]","[3 Template].[All].[S.25.01]","[3 Column code].[All].[C0030]","[3 Row code].[All].[R0030]")/CUBEVALUE("SP2013P2 SIICube","[1_01 Reporting reference date - Meldestichtag].[GJ_Stichtag].[All].["&amp;Stichtag2&amp;"]","[1_03 Type of entity - Art des Melders].[Type of entity - Art des Melders].[All].[Solo]","[1_04 Instance].[Instance].["&amp;Instanz&amp;"]","[Additional Information].[Additional information].[All].[SCR]")</f>
        <v>#REF!</v>
      </c>
      <c r="O77" s="35"/>
      <c r="P77" s="35"/>
      <c r="Q77" s="35"/>
      <c r="R77" s="35"/>
      <c r="S77" s="31" t="e">
        <f>CUBEVALUE("SP2013P2 SIICube","[1_01 Reporting reference date - Meldestichtag].[GJ_Stichtag].[All].["&amp;Stichtag1&amp;"]","[1_03 Type of entity - Art des Melders].[Type of entity - Art des Melders].[All].[Solo]","[1_04 Instance].[Instance].["&amp;Instanz&amp;"]","[3 Template].[All].[S.25.01]","[3 Column code].[All].[C0030]","[3 Row code].[All].[R0030]")/CUBEVALUE("SP2013P2 SIICube","[1_01 Reporting reference date - Meldestichtag].[GJ_Stichtag].[All].["&amp;Stichtag1&amp;"]","[1_03 Type of entity - Art des Melders].[Type of entity - Art des Melders].[All].[Solo]","[1_04 Instance].[Instance].["&amp;Instanz&amp;"]","[Additional Information].[Additional information].[All].[SCR]")</f>
        <v>#REF!</v>
      </c>
      <c r="T77" s="35"/>
      <c r="U77" s="35"/>
      <c r="V77" s="35"/>
      <c r="W77" s="35"/>
    </row>
    <row r="78" spans="2:28" x14ac:dyDescent="0.3">
      <c r="B78" s="26" t="s">
        <v>96</v>
      </c>
      <c r="C78" s="17" t="s">
        <v>86</v>
      </c>
      <c r="D78" s="9"/>
      <c r="E78" s="7"/>
      <c r="F78" s="7"/>
      <c r="G78" s="7"/>
      <c r="H78" s="7"/>
      <c r="I78" s="9"/>
      <c r="J78" s="7"/>
      <c r="K78" s="7"/>
      <c r="L78" s="7"/>
      <c r="M78" s="7"/>
      <c r="N78" s="31" t="e">
        <f>CUBEVALUE("SP2013P2 SIICube","[1_01 Reporting reference date - Meldestichtag].[GJ_Stichtag].[All].["&amp;Stichtag2&amp;"]","[1_03 Type of entity - Art des Melders].[Type of entity - Art des Melders].[All].[Solo]","[1_04 Instance].[Instance].["&amp;Instanz&amp;"]","[3 Template].[All].[S.26.03]","[3 Column code].[All].[C0060]","[3 Row code].[All].[R0100]")/CUBEVALUE("SP2013P2 SIICube","[1_01 Reporting reference date - Meldestichtag].[GJ_Stichtag].[All].["&amp;Stichtag2&amp;"]","[1_03 Type of entity - Art des Melders].[Type of entity - Art des Melders].[All].[Solo]","[1_04 Instance].[Instance].["&amp;Instanz&amp;"]","[Additional Information].[Additional information].[All].[SCR]")</f>
        <v>#REF!</v>
      </c>
      <c r="O78" s="35"/>
      <c r="P78" s="35"/>
      <c r="Q78" s="35"/>
      <c r="R78" s="35"/>
      <c r="S78" s="31" t="e">
        <f>CUBEVALUE("SP2013P2 SIICube","[1_01 Reporting reference date - Meldestichtag].[GJ_Stichtag].[All].["&amp;Stichtag1&amp;"]","[1_03 Type of entity - Art des Melders].[Type of entity - Art des Melders].[All].[Solo]","[1_04 Instance].[Instance].["&amp;Instanz&amp;"]","[3 Template].[All].[S.26.03]","[3 Column code].[All].[C0060]","[3 Row code].[All].[R0100]")/CUBEVALUE("SP2013P2 SIICube","[1_01 Reporting reference date - Meldestichtag].[GJ_Stichtag].[All].["&amp;Stichtag1&amp;"]","[1_03 Type of entity - Art des Melders].[Type of entity - Art des Melders].[All].[Solo]","[1_04 Instance].[Instance].["&amp;Instanz&amp;"]","[Additional Information].[Additional information].[All].[SCR]")</f>
        <v>#REF!</v>
      </c>
      <c r="T78" s="35"/>
      <c r="U78" s="35"/>
      <c r="V78" s="35"/>
      <c r="W78" s="35"/>
    </row>
    <row r="79" spans="2:28" x14ac:dyDescent="0.3">
      <c r="B79" s="26" t="s">
        <v>97</v>
      </c>
      <c r="C79" s="17" t="s">
        <v>87</v>
      </c>
      <c r="D79" s="9"/>
      <c r="E79" s="7"/>
      <c r="F79" s="7"/>
      <c r="G79" s="7"/>
      <c r="H79" s="7"/>
      <c r="I79" s="9"/>
      <c r="J79" s="7"/>
      <c r="K79" s="7"/>
      <c r="L79" s="7"/>
      <c r="M79" s="7"/>
      <c r="N79" s="31" t="e">
        <f>CUBEVALUE("SP2013P2 SIICube","[1_01 Reporting reference date - Meldestichtag].[GJ_Stichtag].[All].["&amp;Stichtag2&amp;"]","[1_03 Type of entity - Art des Melders].[Type of entity - Art des Melders].[All].[Solo]","[1_04 Instance].[Instance].["&amp;Instanz&amp;"]","[3 Template].[All].[S.26.03]","[3 Column code].[All].[C0060]","[3 Row code].[All].[R0200]")/CUBEVALUE("SP2013P2 SIICube","[1_01 Reporting reference date - Meldestichtag].[GJ_Stichtag].[All].["&amp;Stichtag2&amp;"]","[1_03 Type of entity - Art des Melders].[Type of entity - Art des Melders].[All].[Solo]","[1_04 Instance].[Instance].["&amp;Instanz&amp;"]","[Additional Information].[Additional information].[All].[SCR]")</f>
        <v>#REF!</v>
      </c>
      <c r="O79" s="35"/>
      <c r="P79" s="35"/>
      <c r="Q79" s="35"/>
      <c r="R79" s="35"/>
      <c r="S79" s="31" t="e">
        <f>CUBEVALUE("SP2013P2 SIICube","[1_01 Reporting reference date - Meldestichtag].[GJ_Stichtag].[All].["&amp;Stichtag1&amp;"]","[1_03 Type of entity - Art des Melders].[Type of entity - Art des Melders].[All].[Solo]","[1_04 Instance].[Instance].["&amp;Instanz&amp;"]","[3 Template].[All].[S.26.03]","[3 Column code].[All].[C0060]","[3 Row code].[All].[R0200]")/CUBEVALUE("SP2013P2 SIICube","[1_01 Reporting reference date - Meldestichtag].[GJ_Stichtag].[All].["&amp;Stichtag1&amp;"]","[1_03 Type of entity - Art des Melders].[Type of entity - Art des Melders].[All].[Solo]","[1_04 Instance].[Instance].["&amp;Instanz&amp;"]","[Additional Information].[Additional information].[All].[SCR]")</f>
        <v>#REF!</v>
      </c>
      <c r="T79" s="35"/>
      <c r="U79" s="35"/>
      <c r="V79" s="35"/>
      <c r="W79" s="35"/>
    </row>
    <row r="80" spans="2:28" x14ac:dyDescent="0.3">
      <c r="B80" s="26" t="s">
        <v>98</v>
      </c>
      <c r="C80" s="17" t="s">
        <v>88</v>
      </c>
      <c r="D80" s="9"/>
      <c r="E80" s="7"/>
      <c r="F80" s="7"/>
      <c r="G80" s="7"/>
      <c r="H80" s="7"/>
      <c r="I80" s="9"/>
      <c r="J80" s="7"/>
      <c r="K80" s="7"/>
      <c r="L80" s="7"/>
      <c r="M80" s="7"/>
      <c r="N80" s="31" t="e">
        <f>CUBEVALUE("SP2013P2 SIICube","[1_01 Reporting reference date - Meldestichtag].[GJ_Stichtag].[All].["&amp;Stichtag2&amp;"]","[1_03 Type of entity - Art des Melders].[Type of entity - Art des Melders].[All].[Solo]","[1_04 Instance].[Instance].["&amp;Instanz&amp;"]","[3 Template].[All].[S.26.03]","[3 Column code].[All].[C0060]","[3 Row code].[All].[R0300]")/CUBEVALUE("SP2013P2 SIICube","[1_01 Reporting reference date - Meldestichtag].[GJ_Stichtag].[All].["&amp;Stichtag2&amp;"]","[1_03 Type of entity - Art des Melders].[Type of entity - Art des Melders].[All].[Solo]","[1_04 Instance].[Instance].["&amp;Instanz&amp;"]","[Additional Information].[Additional information].[All].[SCR]")</f>
        <v>#REF!</v>
      </c>
      <c r="O80" s="35"/>
      <c r="P80" s="35"/>
      <c r="Q80" s="35"/>
      <c r="R80" s="35"/>
      <c r="S80" s="31" t="e">
        <f>CUBEVALUE("SP2013P2 SIICube","[1_01 Reporting reference date - Meldestichtag].[GJ_Stichtag].[All].["&amp;Stichtag1&amp;"]","[1_03 Type of entity - Art des Melders].[Type of entity - Art des Melders].[All].[Solo]","[1_04 Instance].[Instance].["&amp;Instanz&amp;"]","[3 Template].[All].[S.26.03]","[3 Column code].[All].[C0060]","[3 Row code].[All].[R0300]")/CUBEVALUE("SP2013P2 SIICube","[1_01 Reporting reference date - Meldestichtag].[GJ_Stichtag].[All].["&amp;Stichtag1&amp;"]","[1_03 Type of entity - Art des Melders].[Type of entity - Art des Melders].[All].[Solo]","[1_04 Instance].[Instance].["&amp;Instanz&amp;"]","[Additional Information].[Additional information].[All].[SCR]")</f>
        <v>#REF!</v>
      </c>
      <c r="T80" s="35"/>
      <c r="U80" s="35"/>
      <c r="V80" s="35"/>
      <c r="W80" s="35"/>
    </row>
    <row r="81" spans="2:23" ht="14.5" x14ac:dyDescent="0.35">
      <c r="B81" s="26" t="s">
        <v>99</v>
      </c>
      <c r="C81" s="17" t="s">
        <v>89</v>
      </c>
      <c r="D81" s="9"/>
      <c r="E81" s="6"/>
      <c r="F81" s="7"/>
      <c r="G81" s="7"/>
      <c r="H81" s="7"/>
      <c r="I81" s="9"/>
      <c r="J81" s="6"/>
      <c r="K81" s="7"/>
      <c r="L81" s="7"/>
      <c r="M81" s="7"/>
      <c r="N81" s="31" t="e">
        <f>CUBEVALUE("SP2013P2 SIICube","[1_01 Reporting reference date - Meldestichtag].[GJ_Stichtag].[All].["&amp;Stichtag2&amp;"]","[1_03 Type of entity - Art des Melders].[Type of entity - Art des Melders].[All].[Solo]","[1_04 Instance].[Instance].["&amp;Instanz&amp;"]","[3 Template].[All].[S.26.03]","[3 Column code].[All].[C0060]","[3 Row code].[All].[R0400]")/CUBEVALUE("SP2013P2 SIICube","[1_01 Reporting reference date - Meldestichtag].[GJ_Stichtag].[All].["&amp;Stichtag2&amp;"]","[1_03 Type of entity - Art des Melders].[Type of entity - Art des Melders].[All].[Solo]","[1_04 Instance].[Instance].["&amp;Instanz&amp;"]","[Additional Information].[Additional information].[All].[SCR]")</f>
        <v>#REF!</v>
      </c>
      <c r="O81" s="40"/>
      <c r="P81" s="35"/>
      <c r="Q81" s="35"/>
      <c r="R81" s="35"/>
      <c r="S81" s="31" t="e">
        <f>CUBEVALUE("SP2013P2 SIICube","[1_01 Reporting reference date - Meldestichtag].[GJ_Stichtag].[All].["&amp;Stichtag1&amp;"]","[1_03 Type of entity - Art des Melders].[Type of entity - Art des Melders].[All].[Solo]","[1_04 Instance].[Instance].["&amp;Instanz&amp;"]","[3 Template].[All].[S.26.03]","[3 Column code].[All].[C0060]","[3 Row code].[All].[R0400]")/CUBEVALUE("SP2013P2 SIICube","[1_01 Reporting reference date - Meldestichtag].[GJ_Stichtag].[All].["&amp;Stichtag1&amp;"]","[1_03 Type of entity - Art des Melders].[Type of entity - Art des Melders].[All].[Solo]","[1_04 Instance].[Instance].["&amp;Instanz&amp;"]","[Additional Information].[Additional information].[All].[SCR]")</f>
        <v>#REF!</v>
      </c>
      <c r="T81" s="40"/>
      <c r="U81" s="35"/>
      <c r="V81" s="35"/>
      <c r="W81" s="35"/>
    </row>
    <row r="82" spans="2:23" x14ac:dyDescent="0.3">
      <c r="B82" s="26" t="s">
        <v>100</v>
      </c>
      <c r="C82" s="17" t="s">
        <v>90</v>
      </c>
      <c r="D82" s="9"/>
      <c r="E82" s="7"/>
      <c r="F82" s="7"/>
      <c r="G82" s="7"/>
      <c r="H82" s="7"/>
      <c r="I82" s="9"/>
      <c r="J82" s="7"/>
      <c r="K82" s="7"/>
      <c r="L82" s="7"/>
      <c r="M82" s="7"/>
      <c r="N82" s="31" t="e">
        <f>CUBEVALUE("SP2013P2 SIICube","[1_01 Reporting reference date - Meldestichtag].[GJ_Stichtag].[All].["&amp;Stichtag2&amp;"]","[1_03 Type of entity - Art des Melders].[Type of entity - Art des Melders].[All].[Solo]","[1_04 Instance].[Instance].["&amp;Instanz&amp;"]","[3 Template].[All].[S.26.03]","[3 Column code].[All].[C0060]","[3 Row code].[All].[R0500]")/CUBEVALUE("SP2013P2 SIICube","[1_01 Reporting reference date - Meldestichtag].[GJ_Stichtag].[All].["&amp;Stichtag2&amp;"]","[1_03 Type of entity - Art des Melders].[Type of entity - Art des Melders].[All].[Solo]","[1_04 Instance].[Instance].["&amp;Instanz&amp;"]","[Additional Information].[Additional information].[All].[SCR]")</f>
        <v>#REF!</v>
      </c>
      <c r="O82" s="35"/>
      <c r="P82" s="35"/>
      <c r="Q82" s="35"/>
      <c r="R82" s="35"/>
      <c r="S82" s="31" t="e">
        <f>CUBEVALUE("SP2013P2 SIICube","[1_01 Reporting reference date - Meldestichtag].[GJ_Stichtag].[All].["&amp;Stichtag1&amp;"]","[1_03 Type of entity - Art des Melders].[Type of entity - Art des Melders].[All].[Solo]","[1_04 Instance].[Instance].["&amp;Instanz&amp;"]","[3 Template].[All].[S.26.03]","[3 Column code].[All].[C0060]","[3 Row code].[All].[R0500]")/CUBEVALUE("SP2013P2 SIICube","[1_01 Reporting reference date - Meldestichtag].[GJ_Stichtag].[All].["&amp;Stichtag1&amp;"]","[1_03 Type of entity - Art des Melders].[Type of entity - Art des Melders].[All].[Solo]","[1_04 Instance].[Instance].["&amp;Instanz&amp;"]","[Additional Information].[Additional information].[All].[SCR]")</f>
        <v>#REF!</v>
      </c>
      <c r="T82" s="35"/>
      <c r="U82" s="35"/>
      <c r="V82" s="35"/>
      <c r="W82" s="35"/>
    </row>
    <row r="83" spans="2:23" x14ac:dyDescent="0.3">
      <c r="B83" s="26" t="s">
        <v>101</v>
      </c>
      <c r="C83" s="17" t="s">
        <v>91</v>
      </c>
      <c r="D83" s="9"/>
      <c r="E83" s="7"/>
      <c r="F83" s="7"/>
      <c r="G83" s="7"/>
      <c r="H83" s="7"/>
      <c r="I83" s="9"/>
      <c r="J83" s="7"/>
      <c r="K83" s="7"/>
      <c r="L83" s="7"/>
      <c r="M83" s="7"/>
      <c r="N83" s="31" t="e">
        <f>CUBEVALUE("SP2013P2 SIICube","[1_01 Reporting reference date - Meldestichtag].[GJ_Stichtag].[All].["&amp;Stichtag2&amp;"]","[1_03 Type of entity - Art des Melders].[Type of entity - Art des Melders].[All].[Solo]","[1_04 Instance].[Instance].["&amp;Instanz&amp;"]","[3 Template].[All].[S.26.03]","[3 Column code].[All].[C0060]","[3 Row code].[All].[R0600]")/CUBEVALUE("SP2013P2 SIICube","[1_01 Reporting reference date - Meldestichtag].[GJ_Stichtag].[All].["&amp;Stichtag2&amp;"]","[1_03 Type of entity - Art des Melders].[Type of entity - Art des Melders].[All].[Solo]","[1_04 Instance].[Instance].["&amp;Instanz&amp;"]","[Additional Information].[Additional information].[All].[SCR]")</f>
        <v>#REF!</v>
      </c>
      <c r="O83" s="35"/>
      <c r="P83" s="35"/>
      <c r="Q83" s="35"/>
      <c r="R83" s="35"/>
      <c r="S83" s="31" t="e">
        <f>CUBEVALUE("SP2013P2 SIICube","[1_01 Reporting reference date - Meldestichtag].[GJ_Stichtag].[All].["&amp;Stichtag1&amp;"]","[1_03 Type of entity - Art des Melders].[Type of entity - Art des Melders].[All].[Solo]","[1_04 Instance].[Instance].["&amp;Instanz&amp;"]","[3 Template].[All].[S.26.03]","[3 Column code].[All].[C0060]","[3 Row code].[All].[R0600]")/CUBEVALUE("SP2013P2 SIICube","[1_01 Reporting reference date - Meldestichtag].[GJ_Stichtag].[All].["&amp;Stichtag1&amp;"]","[1_03 Type of entity - Art des Melders].[Type of entity - Art des Melders].[All].[Solo]","[1_04 Instance].[Instance].["&amp;Instanz&amp;"]","[Additional Information].[Additional information].[All].[SCR]")</f>
        <v>#REF!</v>
      </c>
      <c r="T83" s="35"/>
      <c r="U83" s="35"/>
      <c r="V83" s="35"/>
      <c r="W83" s="35"/>
    </row>
    <row r="84" spans="2:23" x14ac:dyDescent="0.3">
      <c r="B84" s="26" t="s">
        <v>102</v>
      </c>
      <c r="C84" s="17" t="s">
        <v>92</v>
      </c>
      <c r="D84" s="9"/>
      <c r="E84" s="7"/>
      <c r="F84" s="7"/>
      <c r="G84" s="7"/>
      <c r="H84" s="7"/>
      <c r="I84" s="9"/>
      <c r="J84" s="7"/>
      <c r="K84" s="7"/>
      <c r="L84" s="7"/>
      <c r="M84" s="7"/>
      <c r="N84" s="31" t="e">
        <f>CUBEVALUE("SP2013P2 SIICube","[1_01 Reporting reference date - Meldestichtag].[GJ_Stichtag].[All].["&amp;Stichtag2&amp;"]","[1_03 Type of entity - Art des Melders].[Type of entity - Art des Melders].[All].[Solo]","[1_04 Instance].[Instance].["&amp;Instanz&amp;"]","[3 Template].[All].[S.26.03]","[3 Column code].[All].[C0060]","[3 Row code].[All].[R0700]")/CUBEVALUE("SP2013P2 SIICube","[1_01 Reporting reference date - Meldestichtag].[GJ_Stichtag].[All].["&amp;Stichtag2&amp;"]","[1_03 Type of entity - Art des Melders].[Type of entity - Art des Melders].[All].[Solo]","[1_04 Instance].[Instance].["&amp;Instanz&amp;"]","[Additional Information].[Additional information].[All].[SCR]")</f>
        <v>#REF!</v>
      </c>
      <c r="O84" s="35"/>
      <c r="P84" s="35"/>
      <c r="Q84" s="35"/>
      <c r="R84" s="35"/>
      <c r="S84" s="31" t="e">
        <f>CUBEVALUE("SP2013P2 SIICube","[1_01 Reporting reference date - Meldestichtag].[GJ_Stichtag].[All].["&amp;Stichtag1&amp;"]","[1_03 Type of entity - Art des Melders].[Type of entity - Art des Melders].[All].[Solo]","[1_04 Instance].[Instance].["&amp;Instanz&amp;"]","[3 Template].[All].[S.26.03]","[3 Column code].[All].[C0060]","[3 Row code].[All].[R0700]")/CUBEVALUE("SP2013P2 SIICube","[1_01 Reporting reference date - Meldestichtag].[GJ_Stichtag].[All].["&amp;Stichtag1&amp;"]","[1_03 Type of entity - Art des Melders].[Type of entity - Art des Melders].[All].[Solo]","[1_04 Instance].[Instance].["&amp;Instanz&amp;"]","[Additional Information].[Additional information].[All].[SCR]")</f>
        <v>#REF!</v>
      </c>
      <c r="T84" s="35"/>
      <c r="U84" s="35"/>
      <c r="V84" s="35"/>
      <c r="W84" s="35"/>
    </row>
    <row r="85" spans="2:23" x14ac:dyDescent="0.3">
      <c r="B85" s="26" t="s">
        <v>108</v>
      </c>
      <c r="C85" s="16" t="s">
        <v>103</v>
      </c>
      <c r="D85" s="9"/>
      <c r="E85" s="7"/>
      <c r="F85" s="7"/>
      <c r="G85" s="7"/>
      <c r="H85" s="7"/>
      <c r="I85" s="9"/>
      <c r="J85" s="7"/>
      <c r="K85" s="7"/>
      <c r="L85" s="7"/>
      <c r="M85" s="7"/>
      <c r="N85" s="31" t="e">
        <f>CUBEVALUE("SP2013P2 SIICube","[1_01 Reporting reference date - Meldestichtag].[GJ_Stichtag].[All].["&amp;Stichtag2&amp;"]","[1_03 Type of entity - Art des Melders].[Type of entity - Art des Melders].[All].[Solo]","[1_04 Instance].[Instance].["&amp;Instanz&amp;"]","[3 Template].[All].[S.25.01]","[3 Column code].[All].[C0030]","[3 Row code].[All].[R0040]")/CUBEVALUE("SP2013P2 SIICube","[1_01 Reporting reference date - Meldestichtag].[GJ_Stichtag].[All].["&amp;Stichtag2&amp;"]","[1_03 Type of entity - Art des Melders].[Type of entity - Art des Melders].[All].[Solo]","[1_04 Instance].[Instance].["&amp;Instanz&amp;"]","[Additional Information].[Additional information].[All].[SCR]")</f>
        <v>#REF!</v>
      </c>
      <c r="O85" s="35"/>
      <c r="P85" s="35"/>
      <c r="Q85" s="35"/>
      <c r="R85" s="35"/>
      <c r="S85" s="31" t="e">
        <f>CUBEVALUE("SP2013P2 SIICube","[1_01 Reporting reference date - Meldestichtag].[GJ_Stichtag].[All].["&amp;Stichtag1&amp;"]","[1_03 Type of entity - Art des Melders].[Type of entity - Art des Melders].[All].[Solo]","[1_04 Instance].[Instance].["&amp;Instanz&amp;"]","[3 Template].[All].[S.25.01]","[3 Column code].[All].[C0030]","[3 Row code].[All].[R0040]")/CUBEVALUE("SP2013P2 SIICube","[1_01 Reporting reference date - Meldestichtag].[GJ_Stichtag].[All].["&amp;Stichtag1&amp;"]","[1_03 Type of entity - Art des Melders].[Type of entity - Art des Melders].[All].[Solo]","[1_04 Instance].[Instance].["&amp;Instanz&amp;"]","[Additional Information].[Additional information].[All].[SCR]")</f>
        <v>#REF!</v>
      </c>
      <c r="T85" s="35"/>
      <c r="U85" s="35"/>
      <c r="V85" s="35"/>
      <c r="W85" s="35"/>
    </row>
    <row r="86" spans="2:23" ht="42" x14ac:dyDescent="0.3">
      <c r="B86" s="26" t="s">
        <v>109</v>
      </c>
      <c r="C86" s="17" t="s">
        <v>104</v>
      </c>
      <c r="D86" s="9"/>
      <c r="E86" s="7"/>
      <c r="F86" s="7"/>
      <c r="G86" s="7"/>
      <c r="H86" s="7"/>
      <c r="I86" s="9"/>
      <c r="J86" s="7"/>
      <c r="K86" s="7"/>
      <c r="L86" s="7"/>
      <c r="M86" s="7"/>
      <c r="N86" s="31" t="e">
        <f>CUBEVALUE("SP2013P2 SIICube","[1_01 Reporting reference date - Meldestichtag].[GJ_Stichtag].[All].["&amp;Stichtag2&amp;"]","[1_03 Type of entity - Art des Melders].[Type of entity - Art des Melders].[All].[Solo]","[1_04 Instance].[Instance].["&amp;Instanz&amp;"]","[3 Template].[All].[S.26.04]","[3 Column code].[All].[C0080]","[3 Row code].[All].[R0800]")/CUBEVALUE("SP2013P2 SIICube","[1_01 Reporting reference date - Meldestichtag].[GJ_Stichtag].[All].["&amp;Stichtag2&amp;"]","[1_03 Type of entity - Art des Melders].[Type of entity - Art des Melders].[All].[Solo]","[1_04 Instance].[Instance].["&amp;Instanz&amp;"]","[Additional Information].[Additional information].[All].[SCR]")</f>
        <v>#REF!</v>
      </c>
      <c r="O86" s="35"/>
      <c r="P86" s="35"/>
      <c r="Q86" s="35"/>
      <c r="R86" s="35"/>
      <c r="S86" s="31" t="e">
        <f>CUBEVALUE("SP2013P2 SIICube","[1_01 Reporting reference date - Meldestichtag].[GJ_Stichtag].[All].["&amp;Stichtag1&amp;"]","[1_03 Type of entity - Art des Melders].[Type of entity - Art des Melders].[All].[Solo]","[1_04 Instance].[Instance].["&amp;Instanz&amp;"]","[3 Template].[All].[S.26.04]","[3 Column code].[All].[C0080]","[3 Row code].[All].[R0800]")/CUBEVALUE("SP2013P2 SIICube","[1_01 Reporting reference date - Meldestichtag].[GJ_Stichtag].[All].["&amp;Stichtag1&amp;"]","[1_03 Type of entity - Art des Melders].[Type of entity - Art des Melders].[All].[Solo]","[1_04 Instance].[Instance].["&amp;Instanz&amp;"]","[Additional Information].[Additional information].[All].[SCR]")</f>
        <v>#REF!</v>
      </c>
      <c r="T86" s="35"/>
      <c r="U86" s="35"/>
      <c r="V86" s="35"/>
      <c r="W86" s="35"/>
    </row>
    <row r="87" spans="2:23" ht="42" x14ac:dyDescent="0.3">
      <c r="B87" s="26" t="s">
        <v>110</v>
      </c>
      <c r="C87" s="17" t="s">
        <v>105</v>
      </c>
      <c r="D87" s="9"/>
      <c r="E87" s="7"/>
      <c r="F87" s="7"/>
      <c r="G87" s="7"/>
      <c r="H87" s="7"/>
      <c r="I87" s="9"/>
      <c r="J87" s="7"/>
      <c r="K87" s="7"/>
      <c r="L87" s="7"/>
      <c r="M87" s="7"/>
      <c r="N87" s="31" t="e">
        <f>CUBEVALUE("SP2013P2 SIICube","[1_01 Reporting reference date - Meldestichtag].[GJ_Stichtag].[All].["&amp;Stichtag2&amp;"]","[1_03 Type of entity - Art des Melders].[Type of entity - Art des Melders].[All].[Solo]","[1_04 Instance].[Instance].["&amp;Instanz&amp;"]","[3 Template].[All].[S.26.04]","[3 Column code].[All].[C0240]","[3 Row code].[All].[R1400]")/CUBEVALUE("SP2013P2 SIICube","[1_01 Reporting reference date - Meldestichtag].[GJ_Stichtag].[All].["&amp;Stichtag2&amp;"]","[1_03 Type of entity - Art des Melders].[Type of entity - Art des Melders].[All].[Solo]","[1_04 Instance].[Instance].["&amp;Instanz&amp;"]","[Additional Information].[Additional information].[All].[SCR]")</f>
        <v>#REF!</v>
      </c>
      <c r="O87" s="35"/>
      <c r="P87" s="35"/>
      <c r="Q87" s="35"/>
      <c r="R87" s="35"/>
      <c r="S87" s="31" t="e">
        <f>CUBEVALUE("SP2013P2 SIICube","[1_01 Reporting reference date - Meldestichtag].[GJ_Stichtag].[All].["&amp;Stichtag1&amp;"]","[1_03 Type of entity - Art des Melders].[Type of entity - Art des Melders].[All].[Solo]","[1_04 Instance].[Instance].["&amp;Instanz&amp;"]","[3 Template].[All].[S.26.04]","[3 Column code].[All].[C0240]","[3 Row code].[All].[R1400]")/CUBEVALUE("SP2013P2 SIICube","[1_01 Reporting reference date - Meldestichtag].[GJ_Stichtag].[All].["&amp;Stichtag1&amp;"]","[1_03 Type of entity - Art des Melders].[Type of entity - Art des Melders].[All].[Solo]","[1_04 Instance].[Instance].["&amp;Instanz&amp;"]","[Additional Information].[Additional information].[All].[SCR]")</f>
        <v>#REF!</v>
      </c>
      <c r="T87" s="35"/>
      <c r="U87" s="35"/>
      <c r="V87" s="35"/>
      <c r="W87" s="35"/>
    </row>
    <row r="88" spans="2:23" x14ac:dyDescent="0.3">
      <c r="B88" s="26" t="s">
        <v>111</v>
      </c>
      <c r="C88" s="17" t="s">
        <v>106</v>
      </c>
      <c r="D88" s="9"/>
      <c r="E88" s="7"/>
      <c r="F88" s="7"/>
      <c r="G88" s="7"/>
      <c r="H88" s="7"/>
      <c r="I88" s="9"/>
      <c r="J88" s="7"/>
      <c r="K88" s="7"/>
      <c r="L88" s="7"/>
      <c r="M88" s="7"/>
      <c r="N88" s="31" t="e">
        <f>CUBEVALUE("SP2013P2 SIICube","[1_01 Reporting reference date - Meldestichtag].[GJ_Stichtag].[All].["&amp;Stichtag2&amp;"]","[1_03 Type of entity - Art des Melders].[Type of entity - Art des Melders].[All].[Solo]","[1_04 Instance].[Instance].["&amp;Instanz&amp;"]","[3 Template].[All].[S.26.04]","[3 Column code].[All].[C0260]","[3 Row code].[All].[R1540]")/CUBEVALUE("SP2013P2 SIICube","[1_01 Reporting reference date - Meldestichtag].[GJ_Stichtag].[All].["&amp;Stichtag2&amp;"]","[1_03 Type of entity - Art des Melders].[Type of entity - Art des Melders].[All].[Solo]","[1_04 Instance].[Instance].["&amp;Instanz&amp;"]","[Additional Information].[Additional information].[All].[SCR]")</f>
        <v>#REF!</v>
      </c>
      <c r="O88" s="35"/>
      <c r="P88" s="35"/>
      <c r="Q88" s="35"/>
      <c r="R88" s="35"/>
      <c r="S88" s="31" t="e">
        <f>CUBEVALUE("SP2013P2 SIICube","[1_01 Reporting reference date - Meldestichtag].[GJ_Stichtag].[All].["&amp;Stichtag1&amp;"]","[1_03 Type of entity - Art des Melders].[Type of entity - Art des Melders].[All].[Solo]","[1_04 Instance].[Instance].["&amp;Instanz&amp;"]","[3 Template].[All].[S.26.04]","[3 Column code].[All].[C0260]","[3 Row code].[All].[R1540]")/CUBEVALUE("SP2013P2 SIICube","[1_01 Reporting reference date - Meldestichtag].[GJ_Stichtag].[All].["&amp;Stichtag1&amp;"]","[1_03 Type of entity - Art des Melders].[Type of entity - Art des Melders].[All].[Solo]","[1_04 Instance].[Instance].["&amp;Instanz&amp;"]","[Additional Information].[Additional information].[All].[SCR]")</f>
        <v>#REF!</v>
      </c>
      <c r="T88" s="35"/>
      <c r="U88" s="35"/>
      <c r="V88" s="35"/>
      <c r="W88" s="35"/>
    </row>
    <row r="89" spans="2:23" x14ac:dyDescent="0.3">
      <c r="B89" s="26" t="s">
        <v>112</v>
      </c>
      <c r="C89" s="16" t="s">
        <v>107</v>
      </c>
      <c r="D89" s="9"/>
      <c r="E89" s="7"/>
      <c r="F89" s="7"/>
      <c r="G89" s="7"/>
      <c r="H89" s="7"/>
      <c r="I89" s="9"/>
      <c r="J89" s="7"/>
      <c r="K89" s="7"/>
      <c r="L89" s="7"/>
      <c r="M89" s="7"/>
      <c r="N89" s="31" t="e">
        <f>CUBEVALUE("SP2013P2 SIICube","[1_01 Reporting reference date - Meldestichtag].[GJ_Stichtag].[All].["&amp;Stichtag2&amp;"]","[1_03 Type of entity - Art des Melders].[Type of entity - Art des Melders].[All].[Solo]","[1_04 Instance].[Instance].["&amp;Instanz&amp;"]","[3 Template].[All].[S.25.01]","[3 Column code].[All].[C0030]","[3 Row code].[All].[R0050]")/CUBEVALUE("SP2013P2 SIICube","[1_01 Reporting reference date - Meldestichtag].[GJ_Stichtag].[All].["&amp;Stichtag2&amp;"]","[1_03 Type of entity - Art des Melders].[Type of entity - Art des Melders].[All].[Solo]","[1_04 Instance].[Instance].["&amp;Instanz&amp;"]","[Additional Information].[Additional information].[All].[SCR]")</f>
        <v>#REF!</v>
      </c>
      <c r="O89" s="35"/>
      <c r="P89" s="35"/>
      <c r="Q89" s="35"/>
      <c r="R89" s="35"/>
      <c r="S89" s="31" t="e">
        <f>CUBEVALUE("SP2013P2 SIICube","[1_01 Reporting reference date - Meldestichtag].[GJ_Stichtag].[All].["&amp;Stichtag1&amp;"]","[1_03 Type of entity - Art des Melders].[Type of entity - Art des Melders].[All].[Solo]","[1_04 Instance].[Instance].["&amp;Instanz&amp;"]","[3 Template].[All].[S.25.01]","[3 Column code].[All].[C0030]","[3 Row code].[All].[R0050]")/CUBEVALUE("SP2013P2 SIICube","[1_01 Reporting reference date - Meldestichtag].[GJ_Stichtag].[All].["&amp;Stichtag1&amp;"]","[1_03 Type of entity - Art des Melders].[Type of entity - Art des Melders].[All].[Solo]","[1_04 Instance].[Instance].["&amp;Instanz&amp;"]","[Additional Information].[Additional information].[All].[SCR]")</f>
        <v>#REF!</v>
      </c>
      <c r="T89" s="35"/>
      <c r="U89" s="35"/>
      <c r="V89" s="35"/>
      <c r="W89" s="35"/>
    </row>
    <row r="90" spans="2:23" x14ac:dyDescent="0.3">
      <c r="B90" s="26" t="s">
        <v>118</v>
      </c>
      <c r="C90" s="17" t="s">
        <v>113</v>
      </c>
      <c r="D90" s="9"/>
      <c r="E90" s="7"/>
      <c r="F90" s="7"/>
      <c r="G90" s="7"/>
      <c r="H90" s="7"/>
      <c r="I90" s="9"/>
      <c r="J90" s="7"/>
      <c r="K90" s="7"/>
      <c r="L90" s="7"/>
      <c r="M90" s="7"/>
      <c r="N90" s="31" t="e">
        <f>CUBEVALUE("SP2013P2 SIICube","[1_01 Reporting reference date - Meldestichtag].[GJ_Stichtag].[All].["&amp;Stichtag2&amp;"]","[1_03 Type of entity - Art des Melders].[Type of entity - Art des Melders].[All].[Solo]","[1_04 Instance].[Instance].["&amp;Instanz&amp;"]","[3 Template].[All].[S.26.05]","[3 Column code].[All].[C0100]","[3 Row code].[All].[R0300]")/CUBEVALUE("SP2013P2 SIICube","[1_01 Reporting reference date - Meldestichtag].[GJ_Stichtag].[All].["&amp;Stichtag2&amp;"]","[1_03 Type of entity - Art des Melders].[Type of entity - Art des Melders].[All].[Solo]","[1_04 Instance].[Instance].["&amp;Instanz&amp;"]","[Additional Information].[Additional information].[All].[SCR]")</f>
        <v>#REF!</v>
      </c>
      <c r="O90" s="35"/>
      <c r="P90" s="35"/>
      <c r="Q90" s="35"/>
      <c r="R90" s="35"/>
      <c r="S90" s="31" t="e">
        <f>CUBEVALUE("SP2013P2 SIICube","[1_01 Reporting reference date - Meldestichtag].[GJ_Stichtag].[All].["&amp;Stichtag1&amp;"]","[1_03 Type of entity - Art des Melders].[Type of entity - Art des Melders].[All].[Solo]","[1_04 Instance].[Instance].["&amp;Instanz&amp;"]","[3 Template].[All].[S.26.05]","[3 Column code].[All].[C0100]","[3 Row code].[All].[R0300]")/CUBEVALUE("SP2013P2 SIICube","[1_01 Reporting reference date - Meldestichtag].[GJ_Stichtag].[All].["&amp;Stichtag1&amp;"]","[1_03 Type of entity - Art des Melders].[Type of entity - Art des Melders].[All].[Solo]","[1_04 Instance].[Instance].["&amp;Instanz&amp;"]","[Additional Information].[Additional information].[All].[SCR]")</f>
        <v>#REF!</v>
      </c>
      <c r="T90" s="35"/>
      <c r="U90" s="35"/>
      <c r="V90" s="35"/>
      <c r="W90" s="35"/>
    </row>
    <row r="91" spans="2:23" x14ac:dyDescent="0.3">
      <c r="B91" s="26" t="s">
        <v>119</v>
      </c>
      <c r="C91" s="17" t="s">
        <v>114</v>
      </c>
      <c r="D91" s="9"/>
      <c r="E91" s="7"/>
      <c r="F91" s="7"/>
      <c r="G91" s="7"/>
      <c r="H91" s="7"/>
      <c r="I91" s="9"/>
      <c r="J91" s="7"/>
      <c r="K91" s="7"/>
      <c r="L91" s="7"/>
      <c r="M91" s="7"/>
      <c r="N91" s="31" t="e">
        <f>CUBEVALUE("SP2013P2 SIICube","[1_01 Reporting reference date - Meldestichtag].[GJ_Stichtag].[All].["&amp;Stichtag2&amp;"]","[1_03 Type of entity - Art des Melders].[Type of entity - Art des Melders].[All].[Solo]","[1_04 Instance].[Instance].["&amp;Instanz&amp;"]","[3 Template].[All].[S.26.05]","[3 Column code].[All].[C0150]","[3 Row code].[All].[R0400]")/CUBEVALUE("SP2013P2 SIICube","[1_01 Reporting reference date - Meldestichtag].[GJ_Stichtag].[All].["&amp;Stichtag2&amp;"]","[1_03 Type of entity - Art des Melders].[Type of entity - Art des Melders].[All].[Solo]","[1_04 Instance].[Instance].["&amp;Instanz&amp;"]","[Additional Information].[Additional information].[All].[SCR]")</f>
        <v>#REF!</v>
      </c>
      <c r="O91" s="35"/>
      <c r="P91" s="35"/>
      <c r="Q91" s="35"/>
      <c r="R91" s="35"/>
      <c r="S91" s="31" t="e">
        <f>CUBEVALUE("SP2013P2 SIICube","[1_01 Reporting reference date - Meldestichtag].[GJ_Stichtag].[All].["&amp;Stichtag1&amp;"]","[1_03 Type of entity - Art des Melders].[Type of entity - Art des Melders].[All].[Solo]","[1_04 Instance].[Instance].["&amp;Instanz&amp;"]","[3 Template].[All].[S.26.05]","[3 Column code].[All].[C0150]","[3 Row code].[All].[R0400]")/CUBEVALUE("SP2013P2 SIICube","[1_01 Reporting reference date - Meldestichtag].[GJ_Stichtag].[All].["&amp;Stichtag1&amp;"]","[1_03 Type of entity - Art des Melders].[Type of entity - Art des Melders].[All].[Solo]","[1_04 Instance].[Instance].["&amp;Instanz&amp;"]","[Additional Information].[Additional information].[All].[SCR]")</f>
        <v>#REF!</v>
      </c>
      <c r="T91" s="35"/>
      <c r="U91" s="35"/>
      <c r="V91" s="35"/>
      <c r="W91" s="35"/>
    </row>
    <row r="92" spans="2:23" x14ac:dyDescent="0.3">
      <c r="B92" s="26" t="s">
        <v>120</v>
      </c>
      <c r="C92" s="17" t="s">
        <v>115</v>
      </c>
      <c r="D92" s="9"/>
      <c r="E92" s="7"/>
      <c r="F92" s="7"/>
      <c r="G92" s="7"/>
      <c r="H92" s="7"/>
      <c r="I92" s="9"/>
      <c r="J92" s="7"/>
      <c r="K92" s="7"/>
      <c r="L92" s="7"/>
      <c r="M92" s="7"/>
      <c r="N92" s="31" t="e">
        <f>CUBEVALUE("SP2013P2 SIICube","[1_01 Reporting reference date - Meldestichtag].[GJ_Stichtag].[All].["&amp;Stichtag2&amp;"]","[1_03 Type of entity - Art des Melders].[Type of entity - Art des Melders].[All].[Solo]","[1_04 Instance].[Instance].["&amp;Instanz&amp;"]","[3 Template].[All].[S.26.05]","[3 Column code].[All].[C0160]","[3 Row code].[All].[R0500]")/CUBEVALUE("SP2013P2 SIICube","[1_01 Reporting reference date - Meldestichtag].[GJ_Stichtag].[All].["&amp;Stichtag2&amp;"]","[1_03 Type of entity - Art des Melders].[Type of entity - Art des Melders].[All].[Solo]","[1_04 Instance].[Instance].["&amp;Instanz&amp;"]","[Additional Information].[Additional information].[All].[SCR]")</f>
        <v>#REF!</v>
      </c>
      <c r="O92" s="35"/>
      <c r="P92" s="35"/>
      <c r="Q92" s="35"/>
      <c r="R92" s="35"/>
      <c r="S92" s="31" t="e">
        <f>CUBEVALUE("SP2013P2 SIICube","[1_01 Reporting reference date - Meldestichtag].[GJ_Stichtag].[All].["&amp;Stichtag1&amp;"]","[1_03 Type of entity - Art des Melders].[Type of entity - Art des Melders].[All].[Solo]","[1_04 Instance].[Instance].["&amp;Instanz&amp;"]","[3 Template].[All].[S.26.05]","[3 Column code].[All].[C0160]","[3 Row code].[All].[R0500]")/CUBEVALUE("SP2013P2 SIICube","[1_01 Reporting reference date - Meldestichtag].[GJ_Stichtag].[All].["&amp;Stichtag1&amp;"]","[1_03 Type of entity - Art des Melders].[Type of entity - Art des Melders].[All].[Solo]","[1_04 Instance].[Instance].["&amp;Instanz&amp;"]","[Additional Information].[Additional information].[All].[SCR]")</f>
        <v>#REF!</v>
      </c>
      <c r="T92" s="35"/>
      <c r="U92" s="35"/>
      <c r="V92" s="35"/>
      <c r="W92" s="35"/>
    </row>
    <row r="93" spans="2:23" x14ac:dyDescent="0.3">
      <c r="B93" s="26" t="s">
        <v>121</v>
      </c>
      <c r="C93" s="16" t="s">
        <v>116</v>
      </c>
      <c r="D93" s="9"/>
      <c r="E93" s="7"/>
      <c r="F93" s="7"/>
      <c r="G93" s="7"/>
      <c r="H93" s="7"/>
      <c r="I93" s="9"/>
      <c r="J93" s="7"/>
      <c r="K93" s="7"/>
      <c r="L93" s="7"/>
      <c r="M93" s="7"/>
      <c r="N93" s="31" t="e">
        <f>CUBEVALUE("SP2013P2 SIICube","[1_01 Reporting reference date - Meldestichtag].[GJ_Stichtag].[All].["&amp;Stichtag2&amp;"]","[1_03 Type of entity - Art des Melders].[Type of entity - Art des Melders].[All].[Solo]","[1_04 Instance].[Instance].["&amp;Instanz&amp;"]","[3 Template].[All].[S.25.01]","[3 Column code].[All].[C0030]","[3 Row code].[All].[R0070]")/CUBEVALUE("SP2013P2 SIICube","[1_01 Reporting reference date - Meldestichtag].[GJ_Stichtag].[All].["&amp;Stichtag2&amp;"]","[1_03 Type of entity - Art des Melders].[Type of entity - Art des Melders].[All].[Solo]","[1_04 Instance].[Instance].["&amp;Instanz&amp;"]","[Additional Information].[Additional information].[All].[SCR]")</f>
        <v>#REF!</v>
      </c>
      <c r="O93" s="35"/>
      <c r="P93" s="35"/>
      <c r="Q93" s="35"/>
      <c r="R93" s="35"/>
      <c r="S93" s="31" t="e">
        <f>CUBEVALUE("SP2013P2 SIICube","[1_01 Reporting reference date - Meldestichtag].[GJ_Stichtag].[All].["&amp;Stichtag1&amp;"]","[1_03 Type of entity - Art des Melders].[Type of entity - Art des Melders].[All].[Solo]","[1_04 Instance].[Instance].["&amp;Instanz&amp;"]","[3 Template].[All].[S.25.01]","[3 Column code].[All].[C0030]","[3 Row code].[All].[R0070]")/CUBEVALUE("SP2013P2 SIICube","[1_01 Reporting reference date - Meldestichtag].[GJ_Stichtag].[All].["&amp;Stichtag1&amp;"]","[1_03 Type of entity - Art des Melders].[Type of entity - Art des Melders].[All].[Solo]","[1_04 Instance].[Instance].["&amp;Instanz&amp;"]","[Additional Information].[Additional information].[All].[SCR]")</f>
        <v>#REF!</v>
      </c>
      <c r="T93" s="35"/>
      <c r="U93" s="35"/>
      <c r="V93" s="35"/>
      <c r="W93" s="35"/>
    </row>
    <row r="94" spans="2:23" x14ac:dyDescent="0.3">
      <c r="B94" s="26" t="s">
        <v>122</v>
      </c>
      <c r="C94" s="16" t="s">
        <v>117</v>
      </c>
      <c r="D94" s="9"/>
      <c r="E94" s="7"/>
      <c r="F94" s="7"/>
      <c r="G94" s="7"/>
      <c r="H94" s="7"/>
      <c r="I94" s="9"/>
      <c r="J94" s="7"/>
      <c r="K94" s="7"/>
      <c r="L94" s="7"/>
      <c r="M94" s="7"/>
      <c r="N94" s="31" t="e">
        <f>CUBEVALUE("SP2013P2 SIICube","[1_01 Reporting reference date - Meldestichtag].[GJ_Stichtag].[All].["&amp;Stichtag2&amp;"]","[1_03 Type of entity - Art des Melders].[Type of entity - Art des Melders].[All].[Solo]","[1_04 Instance].[Instance].["&amp;Instanz&amp;"]","[3 Template].[All].[S.25.01]","[3 Column code].[All].[C0100]","[3 Row code].[All].[R0130]")/CUBEVALUE("SP2013P2 SIICube","[1_01 Reporting reference date - Meldestichtag].[GJ_Stichtag].[All].["&amp;Stichtag2&amp;"]","[1_03 Type of entity - Art des Melders].[Type of entity - Art des Melders].[All].[Solo]","[1_04 Instance].[Instance].["&amp;Instanz&amp;"]","[Additional Information].[Additional information].[All].[SCR]")</f>
        <v>#REF!</v>
      </c>
      <c r="O94" s="35"/>
      <c r="P94" s="35"/>
      <c r="Q94" s="35"/>
      <c r="R94" s="35"/>
      <c r="S94" s="31" t="e">
        <f>CUBEVALUE("SP2013P2 SIICube","[1_01 Reporting reference date - Meldestichtag].[GJ_Stichtag].[All].["&amp;Stichtag1&amp;"]","[1_03 Type of entity - Art des Melders].[Type of entity - Art des Melders].[All].[Solo]","[1_04 Instance].[Instance].["&amp;Instanz&amp;"]","[3 Template].[All].[S.25.01]","[3 Column code].[All].[C0100]","[3 Row code].[All].[R0130]")/CUBEVALUE("SP2013P2 SIICube","[1_01 Reporting reference date - Meldestichtag].[GJ_Stichtag].[All].["&amp;Stichtag1&amp;"]","[1_03 Type of entity - Art des Melders].[Type of entity - Art des Melders].[All].[Solo]","[1_04 Instance].[Instance].["&amp;Instanz&amp;"]","[Additional Information].[Additional information].[All].[SCR]")</f>
        <v>#REF!</v>
      </c>
      <c r="T94" s="35"/>
      <c r="U94" s="35"/>
      <c r="V94" s="35"/>
      <c r="W94" s="35"/>
    </row>
    <row r="95" spans="2:23" ht="140" x14ac:dyDescent="0.3">
      <c r="B95" s="26" t="s">
        <v>124</v>
      </c>
      <c r="C95" s="3" t="s">
        <v>123</v>
      </c>
      <c r="D95" s="8"/>
      <c r="E95" s="7"/>
      <c r="F95" s="7"/>
      <c r="G95" s="7"/>
      <c r="H95" s="7"/>
      <c r="I95" s="8"/>
      <c r="J95" s="7"/>
      <c r="K95" s="7"/>
      <c r="L95" s="7"/>
      <c r="M95" s="7"/>
      <c r="N95" s="30" t="s">
        <v>355</v>
      </c>
      <c r="O95" s="35"/>
      <c r="P95" s="35"/>
      <c r="Q95" s="35"/>
      <c r="R95" s="35"/>
      <c r="S95" s="30" t="s">
        <v>355</v>
      </c>
      <c r="T95" s="35"/>
      <c r="U95" s="35"/>
      <c r="V95" s="35"/>
      <c r="W95" s="35"/>
    </row>
    <row r="96" spans="2:23" x14ac:dyDescent="0.3">
      <c r="B96" s="26" t="s">
        <v>125</v>
      </c>
      <c r="C96" s="16" t="s">
        <v>74</v>
      </c>
      <c r="D96" s="8"/>
      <c r="E96" s="7"/>
      <c r="F96" s="7"/>
      <c r="G96" s="7"/>
      <c r="H96" s="7"/>
      <c r="I96" s="8"/>
      <c r="J96" s="7"/>
      <c r="K96" s="7"/>
      <c r="L96" s="7"/>
      <c r="M96" s="7"/>
      <c r="N96" s="30" t="s">
        <v>355</v>
      </c>
      <c r="O96" s="35"/>
      <c r="P96" s="35"/>
      <c r="Q96" s="35"/>
      <c r="R96" s="35"/>
      <c r="S96" s="30" t="s">
        <v>355</v>
      </c>
      <c r="T96" s="35"/>
      <c r="U96" s="35"/>
      <c r="V96" s="35"/>
      <c r="W96" s="35"/>
    </row>
    <row r="97" spans="2:28" x14ac:dyDescent="0.3">
      <c r="B97" s="26" t="s">
        <v>126</v>
      </c>
      <c r="C97" s="16" t="s">
        <v>75</v>
      </c>
      <c r="D97" s="8"/>
      <c r="E97" s="7"/>
      <c r="F97" s="7"/>
      <c r="G97" s="7"/>
      <c r="H97" s="7"/>
      <c r="I97" s="8"/>
      <c r="J97" s="7"/>
      <c r="K97" s="7"/>
      <c r="L97" s="7"/>
      <c r="M97" s="7"/>
      <c r="N97" s="30" t="s">
        <v>355</v>
      </c>
      <c r="O97" s="35"/>
      <c r="P97" s="35"/>
      <c r="Q97" s="35"/>
      <c r="R97" s="35"/>
      <c r="S97" s="30" t="s">
        <v>355</v>
      </c>
      <c r="T97" s="35"/>
      <c r="U97" s="35"/>
      <c r="V97" s="35"/>
      <c r="W97" s="35"/>
    </row>
    <row r="98" spans="2:28" x14ac:dyDescent="0.3">
      <c r="B98" s="26" t="s">
        <v>127</v>
      </c>
      <c r="C98" s="16" t="s">
        <v>84</v>
      </c>
      <c r="D98" s="8"/>
      <c r="E98" s="7"/>
      <c r="F98" s="7"/>
      <c r="G98" s="7"/>
      <c r="H98" s="7"/>
      <c r="I98" s="8"/>
      <c r="J98" s="7"/>
      <c r="K98" s="7"/>
      <c r="L98" s="7"/>
      <c r="M98" s="7"/>
      <c r="N98" s="30" t="s">
        <v>355</v>
      </c>
      <c r="O98" s="35"/>
      <c r="P98" s="35"/>
      <c r="Q98" s="35"/>
      <c r="R98" s="35"/>
      <c r="S98" s="30" t="s">
        <v>355</v>
      </c>
      <c r="T98" s="35"/>
      <c r="U98" s="35"/>
      <c r="V98" s="35"/>
      <c r="W98" s="35"/>
    </row>
    <row r="99" spans="2:28" x14ac:dyDescent="0.3">
      <c r="B99" s="70" t="s">
        <v>191</v>
      </c>
      <c r="C99" s="70"/>
      <c r="D99" s="70"/>
      <c r="E99" s="70"/>
      <c r="F99" s="70"/>
      <c r="G99" s="70"/>
      <c r="H99" s="70"/>
      <c r="I99" s="70"/>
      <c r="J99" s="70"/>
      <c r="K99" s="70"/>
      <c r="L99" s="70"/>
      <c r="M99" s="70"/>
      <c r="N99" s="70"/>
      <c r="O99" s="70"/>
      <c r="P99" s="70"/>
      <c r="Q99" s="70"/>
      <c r="R99" s="70"/>
      <c r="S99" s="70"/>
      <c r="T99" s="70"/>
      <c r="U99" s="70"/>
      <c r="V99" s="70"/>
      <c r="W99" s="70"/>
      <c r="X99" s="1"/>
      <c r="Y99" s="1"/>
      <c r="Z99" s="1"/>
      <c r="AA99" s="1"/>
      <c r="AB99" s="1"/>
    </row>
    <row r="100" spans="2:28" x14ac:dyDescent="0.3">
      <c r="B100" s="70"/>
      <c r="C100" s="70"/>
      <c r="D100" s="70"/>
      <c r="E100" s="70"/>
      <c r="F100" s="70"/>
      <c r="G100" s="70"/>
      <c r="H100" s="70"/>
      <c r="I100" s="70"/>
      <c r="J100" s="70"/>
      <c r="K100" s="70"/>
      <c r="L100" s="70"/>
      <c r="M100" s="70"/>
      <c r="N100" s="70"/>
      <c r="O100" s="70"/>
      <c r="P100" s="70"/>
      <c r="Q100" s="70"/>
      <c r="R100" s="70"/>
      <c r="S100" s="70"/>
      <c r="T100" s="70"/>
      <c r="U100" s="70"/>
      <c r="V100" s="70"/>
      <c r="W100" s="70"/>
      <c r="X100" s="1"/>
      <c r="Y100" s="1"/>
      <c r="Z100" s="1"/>
      <c r="AA100" s="1"/>
      <c r="AB100" s="1"/>
    </row>
    <row r="101" spans="2:28" ht="56" x14ac:dyDescent="0.3">
      <c r="B101" s="26" t="s">
        <v>129</v>
      </c>
      <c r="C101" s="3" t="s">
        <v>128</v>
      </c>
      <c r="D101" s="9"/>
      <c r="E101" s="7"/>
      <c r="F101" s="7"/>
      <c r="G101" s="7"/>
      <c r="H101" s="7"/>
      <c r="I101" s="9"/>
      <c r="J101" s="7"/>
      <c r="K101" s="7"/>
      <c r="L101" s="7"/>
      <c r="M101" s="7"/>
      <c r="N101" s="31" t="e">
        <f>CUBEVALUE("SP2013P2 SIICube","[1_01 Reporting reference date - Meldestichtag].[GJ_Stichtag].[All].["&amp;Stichtag2&amp;"]","[1_03 Type of entity - Art des Melders].[Type of entity - Art des Melders].[All].[Solo]","[1_04 Instance].[Instance].["&amp;Instanz&amp;"]","[3 Template].[All].[S.25.02]","[3 Column code].[All].[C0100]","[3 Row code].[All].[R0220]")/CUBEVALUE("SP2013P2 SIICube","[1_01 Reporting reference date - Meldestichtag].[GJ_Stichtag].[All].["&amp;Stichtag2&amp;"]","[1_03 Type of entity - Art des Melders].[Type of entity - Art des Melders].[All].[Solo]","[1_04 Instance].[Instance].["&amp;Instanz&amp;"]","[Additional Information].[Additional information].[All].[SCR]")</f>
        <v>#REF!</v>
      </c>
      <c r="O101" s="35"/>
      <c r="P101" s="35"/>
      <c r="Q101" s="35"/>
      <c r="R101" s="35"/>
      <c r="S101" s="31" t="e">
        <f>CUBEVALUE("SP2013P2 SIICube","[1_01 Reporting reference date - Meldestichtag].[GJ_Stichtag].[All].["&amp;Stichtag1&amp;"]","[1_03 Type of entity - Art des Melders].[Type of entity - Art des Melders].[All].[Solo]","[1_04 Instance].[Instance].["&amp;Instanz&amp;"]","[3 Template].[All].[S.25.02]","[3 Column code].[All].[C0100]","[3 Row code].[All].[R0220]")/CUBEVALUE("SP2013P2 SIICube","[1_01 Reporting reference date - Meldestichtag].[GJ_Stichtag].[All].["&amp;Stichtag1&amp;"]","[1_03 Type of entity - Art des Melders].[Type of entity - Art des Melders].[All].[Solo]","[1_04 Instance].[Instance].["&amp;Instanz&amp;"]","[Additional Information].[Additional information].[All].[SCR]")</f>
        <v>#REF!</v>
      </c>
      <c r="T101" s="35"/>
      <c r="U101" s="35"/>
      <c r="V101" s="35"/>
      <c r="W101" s="35"/>
    </row>
    <row r="102" spans="2:28" ht="98" x14ac:dyDescent="0.3">
      <c r="B102" s="26" t="s">
        <v>131</v>
      </c>
      <c r="C102" s="16" t="s">
        <v>130</v>
      </c>
      <c r="D102" s="8"/>
      <c r="E102" s="7"/>
      <c r="F102" s="7"/>
      <c r="G102" s="7"/>
      <c r="H102" s="7"/>
      <c r="I102" s="8"/>
      <c r="J102" s="7"/>
      <c r="K102" s="7"/>
      <c r="L102" s="7"/>
      <c r="M102" s="7"/>
      <c r="N102" s="31">
        <v>0</v>
      </c>
      <c r="O102" s="35"/>
      <c r="P102" s="35"/>
      <c r="Q102" s="35"/>
      <c r="R102" s="35"/>
      <c r="S102" s="31">
        <v>0</v>
      </c>
      <c r="T102" s="35"/>
      <c r="U102" s="35"/>
      <c r="V102" s="35"/>
      <c r="W102" s="35"/>
    </row>
    <row r="103" spans="2:28" ht="42" x14ac:dyDescent="0.3">
      <c r="B103" s="26" t="s">
        <v>133</v>
      </c>
      <c r="C103" s="3" t="s">
        <v>132</v>
      </c>
      <c r="D103" s="8"/>
      <c r="E103" s="7"/>
      <c r="F103" s="7"/>
      <c r="G103" s="7"/>
      <c r="H103" s="7"/>
      <c r="I103" s="8"/>
      <c r="J103" s="7"/>
      <c r="K103" s="7"/>
      <c r="L103" s="7"/>
      <c r="M103" s="7"/>
      <c r="N103" s="30" t="e">
        <f>CUBEVALUE("ThisWorkbookDataModel","[Tabelle2].[Jahr].[All].[2017]","[Measures].[Summe von Full internal model]")</f>
        <v>#N/A</v>
      </c>
      <c r="O103" s="35"/>
      <c r="P103" s="35"/>
      <c r="Q103" s="35"/>
      <c r="R103" s="35"/>
      <c r="S103" s="30">
        <v>2</v>
      </c>
      <c r="T103" s="35"/>
      <c r="U103" s="35"/>
      <c r="V103" s="35"/>
      <c r="W103" s="35"/>
    </row>
    <row r="104" spans="2:28" ht="42" x14ac:dyDescent="0.3">
      <c r="B104" s="26" t="s">
        <v>135</v>
      </c>
      <c r="C104" s="3" t="s">
        <v>134</v>
      </c>
      <c r="D104" s="8"/>
      <c r="E104" s="7"/>
      <c r="F104" s="7"/>
      <c r="G104" s="7"/>
      <c r="H104" s="7"/>
      <c r="I104" s="8"/>
      <c r="J104" s="7"/>
      <c r="K104" s="7"/>
      <c r="L104" s="7"/>
      <c r="M104" s="7"/>
      <c r="N104" s="30" t="e">
        <f>CUBEVALUE("ThisWorkbookDataModel","[Tabelle2].[Jahr].[All].[2017]","[Measures].[Summe von Partial internal model]")</f>
        <v>#N/A</v>
      </c>
      <c r="O104" s="35"/>
      <c r="P104" s="35"/>
      <c r="Q104" s="35"/>
      <c r="R104" s="35"/>
      <c r="S104" s="30">
        <v>3</v>
      </c>
      <c r="T104" s="35"/>
      <c r="U104" s="35"/>
      <c r="V104" s="35"/>
      <c r="W104" s="35"/>
    </row>
    <row r="105" spans="2:28" ht="56" x14ac:dyDescent="0.3">
      <c r="B105" s="26" t="s">
        <v>137</v>
      </c>
      <c r="C105" s="3" t="s">
        <v>136</v>
      </c>
      <c r="D105" s="8"/>
      <c r="E105" s="7"/>
      <c r="F105" s="7"/>
      <c r="G105" s="7"/>
      <c r="H105" s="7"/>
      <c r="I105" s="8"/>
      <c r="J105" s="7"/>
      <c r="K105" s="7"/>
      <c r="L105" s="7"/>
      <c r="M105" s="7"/>
      <c r="N105" s="30">
        <v>2</v>
      </c>
      <c r="O105" s="35"/>
      <c r="P105" s="35"/>
      <c r="Q105" s="35"/>
      <c r="R105" s="35"/>
      <c r="S105" s="30">
        <v>2</v>
      </c>
      <c r="T105" s="35"/>
      <c r="U105" s="35"/>
      <c r="V105" s="35"/>
      <c r="W105" s="35"/>
    </row>
    <row r="106" spans="2:28" x14ac:dyDescent="0.3">
      <c r="B106" s="70" t="s">
        <v>192</v>
      </c>
      <c r="C106" s="70"/>
      <c r="D106" s="70"/>
      <c r="E106" s="70"/>
      <c r="F106" s="70"/>
      <c r="G106" s="70"/>
      <c r="H106" s="70"/>
      <c r="I106" s="70"/>
      <c r="J106" s="70"/>
      <c r="K106" s="70"/>
      <c r="L106" s="70"/>
      <c r="M106" s="70"/>
      <c r="N106" s="70"/>
      <c r="O106" s="70"/>
      <c r="P106" s="70"/>
      <c r="Q106" s="70"/>
      <c r="R106" s="70"/>
      <c r="S106" s="70"/>
      <c r="T106" s="70"/>
      <c r="U106" s="70"/>
      <c r="V106" s="70"/>
      <c r="W106" s="70"/>
      <c r="X106" s="1"/>
      <c r="Y106" s="1"/>
      <c r="Z106" s="1"/>
      <c r="AA106" s="1"/>
      <c r="AB106" s="1"/>
    </row>
    <row r="107" spans="2:28" x14ac:dyDescent="0.3">
      <c r="B107" s="70"/>
      <c r="C107" s="70"/>
      <c r="D107" s="70"/>
      <c r="E107" s="70"/>
      <c r="F107" s="70"/>
      <c r="G107" s="70"/>
      <c r="H107" s="70"/>
      <c r="I107" s="70"/>
      <c r="J107" s="70"/>
      <c r="K107" s="70"/>
      <c r="L107" s="70"/>
      <c r="M107" s="70"/>
      <c r="N107" s="70"/>
      <c r="O107" s="70"/>
      <c r="P107" s="70"/>
      <c r="Q107" s="70"/>
      <c r="R107" s="70"/>
      <c r="S107" s="70"/>
      <c r="T107" s="70"/>
      <c r="U107" s="70"/>
      <c r="V107" s="70"/>
      <c r="W107" s="70"/>
      <c r="X107" s="1"/>
      <c r="Y107" s="1"/>
      <c r="Z107" s="1"/>
      <c r="AA107" s="1"/>
      <c r="AB107" s="1"/>
    </row>
    <row r="108" spans="2:28" x14ac:dyDescent="0.3">
      <c r="B108" s="26" t="s">
        <v>139</v>
      </c>
      <c r="C108" s="3" t="s">
        <v>138</v>
      </c>
      <c r="D108" s="8"/>
      <c r="E108" s="7"/>
      <c r="F108" s="7"/>
      <c r="G108" s="7"/>
      <c r="H108" s="7"/>
      <c r="I108" s="8"/>
      <c r="J108" s="7"/>
      <c r="K108" s="7"/>
      <c r="L108" s="7"/>
      <c r="M108" s="7"/>
      <c r="N108" s="30">
        <v>0</v>
      </c>
      <c r="O108" s="35"/>
      <c r="P108" s="35"/>
      <c r="Q108" s="35"/>
      <c r="R108" s="35"/>
      <c r="S108" s="30">
        <v>0</v>
      </c>
      <c r="T108" s="35"/>
      <c r="U108" s="35"/>
      <c r="V108" s="35"/>
      <c r="W108" s="35"/>
    </row>
    <row r="109" spans="2:28" x14ac:dyDescent="0.3">
      <c r="B109" s="27" t="s">
        <v>141</v>
      </c>
      <c r="C109" s="11" t="s">
        <v>140</v>
      </c>
      <c r="D109" s="13"/>
      <c r="E109" s="12"/>
      <c r="F109" s="12"/>
      <c r="G109" s="12"/>
      <c r="H109" s="12"/>
      <c r="I109" s="13"/>
      <c r="J109" s="12"/>
      <c r="K109" s="12"/>
      <c r="L109" s="12"/>
      <c r="M109" s="12"/>
      <c r="N109" s="32">
        <v>0</v>
      </c>
      <c r="O109" s="41"/>
      <c r="P109" s="41"/>
      <c r="Q109" s="41"/>
      <c r="R109" s="41"/>
      <c r="S109" s="32">
        <v>0</v>
      </c>
      <c r="T109" s="41"/>
      <c r="U109" s="41"/>
      <c r="V109" s="41"/>
      <c r="W109" s="41"/>
    </row>
    <row r="110" spans="2:28" ht="56" x14ac:dyDescent="0.3">
      <c r="B110" s="26" t="s">
        <v>143</v>
      </c>
      <c r="C110" s="3" t="s">
        <v>142</v>
      </c>
      <c r="D110" s="10"/>
      <c r="E110" s="7"/>
      <c r="F110" s="7"/>
      <c r="G110" s="7"/>
      <c r="H110" s="7"/>
      <c r="I110" s="10"/>
      <c r="J110" s="7"/>
      <c r="K110" s="7"/>
      <c r="L110" s="7"/>
      <c r="M110" s="7"/>
      <c r="N110" s="33">
        <v>0</v>
      </c>
      <c r="O110" s="35"/>
      <c r="P110" s="35"/>
      <c r="Q110" s="35"/>
      <c r="R110" s="35"/>
      <c r="S110" s="33">
        <v>0</v>
      </c>
      <c r="T110" s="35"/>
      <c r="U110" s="35"/>
      <c r="V110" s="35"/>
      <c r="W110" s="35"/>
    </row>
    <row r="111" spans="2:28" ht="28" customHeight="1" x14ac:dyDescent="0.3">
      <c r="B111" s="57" t="s">
        <v>342</v>
      </c>
      <c r="C111" s="58"/>
      <c r="D111" s="58"/>
      <c r="E111" s="58"/>
      <c r="F111" s="58"/>
      <c r="G111" s="58"/>
      <c r="H111" s="58"/>
      <c r="I111" s="58"/>
      <c r="J111" s="58"/>
      <c r="K111" s="58"/>
      <c r="L111" s="58"/>
      <c r="M111" s="58"/>
      <c r="N111" s="58"/>
      <c r="O111" s="58"/>
      <c r="P111" s="58"/>
      <c r="Q111" s="58"/>
      <c r="R111" s="58"/>
      <c r="S111" s="58"/>
      <c r="T111" s="58"/>
      <c r="U111" s="58"/>
      <c r="V111" s="58"/>
      <c r="W111" s="59"/>
    </row>
  </sheetData>
  <mergeCells count="13">
    <mergeCell ref="B111:W111"/>
    <mergeCell ref="B2:B3"/>
    <mergeCell ref="S7:W8"/>
    <mergeCell ref="B7:B8"/>
    <mergeCell ref="B22:W23"/>
    <mergeCell ref="B28:W29"/>
    <mergeCell ref="B10:W11"/>
    <mergeCell ref="N7:R8"/>
    <mergeCell ref="I7:M8"/>
    <mergeCell ref="D7:H8"/>
    <mergeCell ref="B64:W65"/>
    <mergeCell ref="B99:W100"/>
    <mergeCell ref="B106:W107"/>
  </mergeCells>
  <pageMargins left="0.7" right="0.7" top="0.78740157499999996" bottom="0.78740157499999996" header="0.3" footer="0.3"/>
  <pageSetup paperSize="8" scale="53"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outlinePr summaryBelow="0" summaryRight="0"/>
  </sheetPr>
  <dimension ref="B2:AB111"/>
  <sheetViews>
    <sheetView workbookViewId="0"/>
  </sheetViews>
  <sheetFormatPr baseColWidth="10" defaultRowHeight="14" outlineLevelCol="1" x14ac:dyDescent="0.3"/>
  <cols>
    <col min="1" max="1" width="5.58203125" customWidth="1"/>
    <col min="2" max="2" width="15" style="24" bestFit="1" customWidth="1"/>
    <col min="3" max="3" width="58.08203125" style="14" customWidth="1"/>
    <col min="4" max="13" width="8.58203125" customWidth="1" outlineLevel="1"/>
    <col min="14" max="23" width="20.58203125" style="14" customWidth="1"/>
    <col min="24" max="24" width="15.5" bestFit="1" customWidth="1"/>
  </cols>
  <sheetData>
    <row r="2" spans="2:23" x14ac:dyDescent="0.3">
      <c r="B2" s="60"/>
    </row>
    <row r="3" spans="2:23" x14ac:dyDescent="0.3">
      <c r="B3" s="60"/>
    </row>
    <row r="4" spans="2:23" x14ac:dyDescent="0.3">
      <c r="B4" s="23"/>
      <c r="C4" s="15"/>
    </row>
    <row r="5" spans="2:23" x14ac:dyDescent="0.3">
      <c r="B5" s="23"/>
      <c r="C5" s="15"/>
    </row>
    <row r="6" spans="2:23" x14ac:dyDescent="0.3">
      <c r="B6" s="23"/>
      <c r="C6" s="15"/>
    </row>
    <row r="7" spans="2:23" x14ac:dyDescent="0.3">
      <c r="B7" s="63"/>
      <c r="C7" s="15"/>
      <c r="D7" s="61" t="s">
        <v>214</v>
      </c>
      <c r="E7" s="62"/>
      <c r="F7" s="62"/>
      <c r="G7" s="62"/>
      <c r="H7" s="62"/>
      <c r="I7" s="61" t="s">
        <v>215</v>
      </c>
      <c r="J7" s="62"/>
      <c r="K7" s="62"/>
      <c r="L7" s="62"/>
      <c r="M7" s="62"/>
      <c r="N7" s="61">
        <v>43100</v>
      </c>
      <c r="O7" s="62"/>
      <c r="P7" s="62"/>
      <c r="Q7" s="62"/>
      <c r="R7" s="62"/>
      <c r="S7" s="61">
        <v>42735</v>
      </c>
      <c r="T7" s="62"/>
      <c r="U7" s="62"/>
      <c r="V7" s="62"/>
      <c r="W7" s="62"/>
    </row>
    <row r="8" spans="2:23" x14ac:dyDescent="0.3">
      <c r="B8" s="63"/>
      <c r="C8" s="15"/>
      <c r="D8" s="62"/>
      <c r="E8" s="62"/>
      <c r="F8" s="62"/>
      <c r="G8" s="62"/>
      <c r="H8" s="62"/>
      <c r="I8" s="62"/>
      <c r="J8" s="62"/>
      <c r="K8" s="62"/>
      <c r="L8" s="62"/>
      <c r="M8" s="62"/>
      <c r="N8" s="62"/>
      <c r="O8" s="62"/>
      <c r="P8" s="62"/>
      <c r="Q8" s="62"/>
      <c r="R8" s="62"/>
      <c r="S8" s="62"/>
      <c r="T8" s="62"/>
      <c r="U8" s="62"/>
      <c r="V8" s="62"/>
      <c r="W8" s="62"/>
    </row>
    <row r="9" spans="2:23" ht="153.75" customHeight="1" x14ac:dyDescent="0.3">
      <c r="B9" s="25"/>
      <c r="C9" s="15"/>
      <c r="D9" s="2" t="s">
        <v>216</v>
      </c>
      <c r="E9" s="2" t="s">
        <v>217</v>
      </c>
      <c r="F9" s="2" t="s">
        <v>218</v>
      </c>
      <c r="G9" s="2" t="s">
        <v>219</v>
      </c>
      <c r="H9" s="2" t="s">
        <v>220</v>
      </c>
      <c r="I9" s="2" t="s">
        <v>216</v>
      </c>
      <c r="J9" s="2" t="s">
        <v>217</v>
      </c>
      <c r="K9" s="2" t="s">
        <v>218</v>
      </c>
      <c r="L9" s="2" t="s">
        <v>219</v>
      </c>
      <c r="M9" s="2" t="s">
        <v>220</v>
      </c>
      <c r="N9" s="2" t="s">
        <v>216</v>
      </c>
      <c r="O9" s="2" t="s">
        <v>217</v>
      </c>
      <c r="P9" s="2" t="s">
        <v>218</v>
      </c>
      <c r="Q9" s="2" t="s">
        <v>219</v>
      </c>
      <c r="R9" s="2" t="s">
        <v>220</v>
      </c>
      <c r="S9" s="2" t="s">
        <v>216</v>
      </c>
      <c r="T9" s="2" t="s">
        <v>217</v>
      </c>
      <c r="U9" s="2" t="s">
        <v>218</v>
      </c>
      <c r="V9" s="2" t="s">
        <v>219</v>
      </c>
      <c r="W9" s="2" t="s">
        <v>220</v>
      </c>
    </row>
    <row r="10" spans="2:23" ht="15" customHeight="1" x14ac:dyDescent="0.3">
      <c r="B10" s="64" t="s">
        <v>231</v>
      </c>
      <c r="C10" s="65"/>
      <c r="D10" s="65"/>
      <c r="E10" s="65"/>
      <c r="F10" s="65"/>
      <c r="G10" s="65"/>
      <c r="H10" s="65"/>
      <c r="I10" s="65"/>
      <c r="J10" s="65"/>
      <c r="K10" s="65"/>
      <c r="L10" s="65"/>
      <c r="M10" s="65"/>
      <c r="N10" s="65"/>
      <c r="O10" s="65"/>
      <c r="P10" s="65"/>
      <c r="Q10" s="65"/>
      <c r="R10" s="65"/>
      <c r="S10" s="65"/>
      <c r="T10" s="65"/>
      <c r="U10" s="65"/>
      <c r="V10" s="65"/>
      <c r="W10" s="66"/>
    </row>
    <row r="11" spans="2:23" ht="15" customHeight="1" x14ac:dyDescent="0.3">
      <c r="B11" s="67"/>
      <c r="C11" s="68"/>
      <c r="D11" s="68"/>
      <c r="E11" s="68"/>
      <c r="F11" s="68"/>
      <c r="G11" s="68"/>
      <c r="H11" s="68"/>
      <c r="I11" s="68"/>
      <c r="J11" s="68"/>
      <c r="K11" s="68"/>
      <c r="L11" s="68"/>
      <c r="M11" s="68"/>
      <c r="N11" s="68"/>
      <c r="O11" s="68"/>
      <c r="P11" s="68"/>
      <c r="Q11" s="68"/>
      <c r="R11" s="68"/>
      <c r="S11" s="68"/>
      <c r="T11" s="68"/>
      <c r="U11" s="68"/>
      <c r="V11" s="68"/>
      <c r="W11" s="69"/>
    </row>
    <row r="12" spans="2:23" ht="15" customHeight="1" x14ac:dyDescent="0.3">
      <c r="B12" s="26" t="s">
        <v>195</v>
      </c>
      <c r="C12" s="3" t="s">
        <v>221</v>
      </c>
      <c r="D12" s="5"/>
      <c r="E12" s="4"/>
      <c r="F12" s="4"/>
      <c r="G12" s="4"/>
      <c r="H12" s="4"/>
      <c r="I12" s="5"/>
      <c r="J12" s="4"/>
      <c r="K12" s="4"/>
      <c r="L12" s="4"/>
      <c r="M12" s="4"/>
      <c r="N12" s="29">
        <f>SUM(O12:R12)</f>
        <v>38</v>
      </c>
      <c r="O12" s="34">
        <v>6</v>
      </c>
      <c r="P12" s="34">
        <v>12</v>
      </c>
      <c r="Q12" s="34">
        <v>17</v>
      </c>
      <c r="R12" s="34">
        <v>3</v>
      </c>
      <c r="S12" s="29">
        <f>SUM(T12:W12)</f>
        <v>38</v>
      </c>
      <c r="T12" s="34">
        <v>6</v>
      </c>
      <c r="U12" s="34">
        <v>12</v>
      </c>
      <c r="V12" s="34">
        <v>17</v>
      </c>
      <c r="W12" s="34">
        <v>3</v>
      </c>
    </row>
    <row r="13" spans="2:23" ht="42" x14ac:dyDescent="0.3">
      <c r="B13" s="26" t="s">
        <v>197</v>
      </c>
      <c r="C13" s="3" t="s">
        <v>222</v>
      </c>
      <c r="D13" s="5"/>
      <c r="E13" s="4"/>
      <c r="F13" s="4"/>
      <c r="G13" s="4"/>
      <c r="H13" s="4"/>
      <c r="I13" s="5"/>
      <c r="J13" s="4"/>
      <c r="K13" s="4"/>
      <c r="L13" s="4"/>
      <c r="M13" s="4"/>
      <c r="N13" s="29">
        <f t="shared" ref="N13:N21" si="0">SUM(O13:R13)</f>
        <v>29</v>
      </c>
      <c r="O13" s="34">
        <v>6</v>
      </c>
      <c r="P13" s="34">
        <v>22</v>
      </c>
      <c r="Q13" s="34">
        <v>0</v>
      </c>
      <c r="R13" s="34">
        <v>1</v>
      </c>
      <c r="S13" s="29">
        <f>SUM(T13:W13)</f>
        <v>29</v>
      </c>
      <c r="T13" s="34">
        <v>6</v>
      </c>
      <c r="U13" s="34">
        <v>22</v>
      </c>
      <c r="V13" s="34">
        <v>0</v>
      </c>
      <c r="W13" s="34">
        <v>1</v>
      </c>
    </row>
    <row r="14" spans="2:23" ht="42" x14ac:dyDescent="0.3">
      <c r="B14" s="26" t="s">
        <v>199</v>
      </c>
      <c r="C14" s="3" t="s">
        <v>223</v>
      </c>
      <c r="D14" s="5"/>
      <c r="E14" s="4"/>
      <c r="F14" s="4"/>
      <c r="G14" s="4"/>
      <c r="H14" s="4"/>
      <c r="I14" s="5"/>
      <c r="J14" s="4"/>
      <c r="K14" s="4"/>
      <c r="L14" s="4"/>
      <c r="M14" s="4"/>
      <c r="N14" s="29">
        <f t="shared" si="0"/>
        <v>1</v>
      </c>
      <c r="O14" s="34">
        <v>0</v>
      </c>
      <c r="P14" s="34">
        <v>1</v>
      </c>
      <c r="Q14" s="34">
        <v>0</v>
      </c>
      <c r="R14" s="34">
        <v>0</v>
      </c>
      <c r="S14" s="29">
        <f t="shared" ref="S14:S21" si="1">SUM(T14:W14)</f>
        <v>1</v>
      </c>
      <c r="T14" s="34">
        <v>0</v>
      </c>
      <c r="U14" s="34">
        <v>1</v>
      </c>
      <c r="V14" s="34">
        <v>0</v>
      </c>
      <c r="W14" s="34">
        <v>0</v>
      </c>
    </row>
    <row r="15" spans="2:23" ht="56" x14ac:dyDescent="0.3">
      <c r="B15" s="26" t="s">
        <v>200</v>
      </c>
      <c r="C15" s="3" t="s">
        <v>224</v>
      </c>
      <c r="D15" s="5"/>
      <c r="E15" s="4"/>
      <c r="F15" s="4"/>
      <c r="G15" s="4"/>
      <c r="H15" s="4"/>
      <c r="I15" s="5"/>
      <c r="J15" s="4"/>
      <c r="K15" s="4"/>
      <c r="L15" s="4"/>
      <c r="M15" s="4"/>
      <c r="N15" s="29">
        <f t="shared" si="0"/>
        <v>26</v>
      </c>
      <c r="O15" s="34">
        <v>0</v>
      </c>
      <c r="P15" s="34">
        <v>15</v>
      </c>
      <c r="Q15" s="34">
        <v>11</v>
      </c>
      <c r="R15" s="34">
        <v>0</v>
      </c>
      <c r="S15" s="29">
        <f t="shared" si="1"/>
        <v>25</v>
      </c>
      <c r="T15" s="34">
        <v>1</v>
      </c>
      <c r="U15" s="34">
        <v>17</v>
      </c>
      <c r="V15" s="34">
        <v>7</v>
      </c>
      <c r="W15" s="34">
        <v>0</v>
      </c>
    </row>
    <row r="16" spans="2:23" ht="42" x14ac:dyDescent="0.3">
      <c r="B16" s="26" t="s">
        <v>203</v>
      </c>
      <c r="C16" s="3" t="s">
        <v>225</v>
      </c>
      <c r="D16" s="5"/>
      <c r="E16" s="4"/>
      <c r="F16" s="4"/>
      <c r="G16" s="4"/>
      <c r="H16" s="7"/>
      <c r="I16" s="5"/>
      <c r="J16" s="4"/>
      <c r="K16" s="4"/>
      <c r="L16" s="4"/>
      <c r="M16" s="7"/>
      <c r="N16" s="29">
        <f t="shared" si="0"/>
        <v>30</v>
      </c>
      <c r="O16" s="34">
        <v>6</v>
      </c>
      <c r="P16" s="34">
        <v>9</v>
      </c>
      <c r="Q16" s="34">
        <v>15</v>
      </c>
      <c r="R16" s="35"/>
      <c r="S16" s="29">
        <f t="shared" si="1"/>
        <v>30</v>
      </c>
      <c r="T16" s="34">
        <v>6</v>
      </c>
      <c r="U16" s="34">
        <v>9</v>
      </c>
      <c r="V16" s="34">
        <v>15</v>
      </c>
      <c r="W16" s="35"/>
    </row>
    <row r="17" spans="2:28" ht="56" x14ac:dyDescent="0.3">
      <c r="B17" s="26" t="s">
        <v>205</v>
      </c>
      <c r="C17" s="3" t="s">
        <v>226</v>
      </c>
      <c r="D17" s="5"/>
      <c r="E17" s="4"/>
      <c r="F17" s="4"/>
      <c r="G17" s="4"/>
      <c r="H17" s="7"/>
      <c r="I17" s="5"/>
      <c r="J17" s="4"/>
      <c r="K17" s="4"/>
      <c r="L17" s="4"/>
      <c r="M17" s="7"/>
      <c r="N17" s="29">
        <f t="shared" si="0"/>
        <v>1007</v>
      </c>
      <c r="O17" s="34">
        <v>167</v>
      </c>
      <c r="P17" s="34">
        <v>792</v>
      </c>
      <c r="Q17" s="34">
        <v>48</v>
      </c>
      <c r="R17" s="35"/>
      <c r="S17" s="29">
        <f t="shared" si="1"/>
        <v>986</v>
      </c>
      <c r="T17" s="34">
        <v>173</v>
      </c>
      <c r="U17" s="34">
        <v>766</v>
      </c>
      <c r="V17" s="34">
        <v>47</v>
      </c>
      <c r="W17" s="35"/>
    </row>
    <row r="18" spans="2:28" ht="42" x14ac:dyDescent="0.3">
      <c r="B18" s="26" t="s">
        <v>206</v>
      </c>
      <c r="C18" s="3" t="s">
        <v>227</v>
      </c>
      <c r="D18" s="5"/>
      <c r="E18" s="4"/>
      <c r="F18" s="4"/>
      <c r="G18" s="4"/>
      <c r="H18" s="7"/>
      <c r="I18" s="5"/>
      <c r="J18" s="4"/>
      <c r="K18" s="4"/>
      <c r="L18" s="4"/>
      <c r="M18" s="7"/>
      <c r="N18" s="29" t="s">
        <v>345</v>
      </c>
      <c r="O18" s="34" t="s">
        <v>345</v>
      </c>
      <c r="P18" s="34" t="s">
        <v>345</v>
      </c>
      <c r="Q18" s="34" t="s">
        <v>345</v>
      </c>
      <c r="R18" s="35"/>
      <c r="S18" s="29">
        <f>SUM(T18:V18)</f>
        <v>180</v>
      </c>
      <c r="T18" s="34">
        <v>28</v>
      </c>
      <c r="U18" s="34">
        <v>125</v>
      </c>
      <c r="V18" s="34">
        <v>27</v>
      </c>
      <c r="W18" s="35"/>
    </row>
    <row r="19" spans="2:28" ht="28" x14ac:dyDescent="0.3">
      <c r="B19" s="26" t="s">
        <v>209</v>
      </c>
      <c r="C19" s="3" t="s">
        <v>228</v>
      </c>
      <c r="D19" s="5"/>
      <c r="E19" s="4"/>
      <c r="F19" s="4"/>
      <c r="G19" s="4"/>
      <c r="H19" s="4"/>
      <c r="I19" s="5"/>
      <c r="J19" s="4"/>
      <c r="K19" s="4"/>
      <c r="L19" s="4"/>
      <c r="M19" s="4"/>
      <c r="N19" s="29">
        <f t="shared" si="0"/>
        <v>49</v>
      </c>
      <c r="O19" s="34">
        <v>0</v>
      </c>
      <c r="P19" s="34">
        <v>0</v>
      </c>
      <c r="Q19" s="34">
        <v>49</v>
      </c>
      <c r="R19" s="34">
        <v>0</v>
      </c>
      <c r="S19" s="29">
        <f t="shared" si="1"/>
        <v>50</v>
      </c>
      <c r="T19" s="34">
        <v>0</v>
      </c>
      <c r="U19" s="34">
        <v>50</v>
      </c>
      <c r="V19" s="34">
        <v>0</v>
      </c>
      <c r="W19" s="34">
        <v>0</v>
      </c>
    </row>
    <row r="20" spans="2:28" ht="42" x14ac:dyDescent="0.3">
      <c r="B20" s="26" t="s">
        <v>211</v>
      </c>
      <c r="C20" s="3" t="s">
        <v>229</v>
      </c>
      <c r="D20" s="5"/>
      <c r="E20" s="7"/>
      <c r="F20" s="7"/>
      <c r="G20" s="7"/>
      <c r="H20" s="7"/>
      <c r="I20" s="5"/>
      <c r="J20" s="7"/>
      <c r="K20" s="7"/>
      <c r="L20" s="7"/>
      <c r="M20" s="7"/>
      <c r="N20" s="29">
        <f t="shared" si="0"/>
        <v>0</v>
      </c>
      <c r="O20" s="35"/>
      <c r="P20" s="35"/>
      <c r="Q20" s="35"/>
      <c r="R20" s="35"/>
      <c r="S20" s="29">
        <f t="shared" si="1"/>
        <v>0</v>
      </c>
      <c r="T20" s="35"/>
      <c r="U20" s="35"/>
      <c r="V20" s="35"/>
      <c r="W20" s="35"/>
    </row>
    <row r="21" spans="2:28" ht="28" x14ac:dyDescent="0.3">
      <c r="B21" s="26" t="s">
        <v>212</v>
      </c>
      <c r="C21" s="3" t="s">
        <v>230</v>
      </c>
      <c r="D21" s="5"/>
      <c r="E21" s="4"/>
      <c r="F21" s="4"/>
      <c r="G21" s="4"/>
      <c r="H21" s="4"/>
      <c r="I21" s="5"/>
      <c r="J21" s="4"/>
      <c r="K21" s="4"/>
      <c r="L21" s="4"/>
      <c r="M21" s="4"/>
      <c r="N21" s="29">
        <f t="shared" si="0"/>
        <v>0</v>
      </c>
      <c r="O21" s="34">
        <v>0</v>
      </c>
      <c r="P21" s="34">
        <v>0</v>
      </c>
      <c r="Q21" s="34">
        <v>0</v>
      </c>
      <c r="R21" s="34">
        <v>0</v>
      </c>
      <c r="S21" s="29">
        <f t="shared" si="1"/>
        <v>0</v>
      </c>
      <c r="T21" s="34">
        <v>0</v>
      </c>
      <c r="U21" s="34">
        <v>0</v>
      </c>
      <c r="V21" s="34">
        <v>0</v>
      </c>
      <c r="W21" s="34">
        <v>0</v>
      </c>
    </row>
    <row r="22" spans="2:28" x14ac:dyDescent="0.3">
      <c r="B22" s="64" t="s">
        <v>232</v>
      </c>
      <c r="C22" s="65"/>
      <c r="D22" s="65"/>
      <c r="E22" s="65"/>
      <c r="F22" s="65"/>
      <c r="G22" s="65"/>
      <c r="H22" s="65"/>
      <c r="I22" s="65"/>
      <c r="J22" s="65"/>
      <c r="K22" s="65"/>
      <c r="L22" s="65"/>
      <c r="M22" s="65"/>
      <c r="N22" s="65"/>
      <c r="O22" s="65"/>
      <c r="P22" s="65"/>
      <c r="Q22" s="65"/>
      <c r="R22" s="65"/>
      <c r="S22" s="65"/>
      <c r="T22" s="65"/>
      <c r="U22" s="65"/>
      <c r="V22" s="65"/>
      <c r="W22" s="66"/>
      <c r="X22" s="1"/>
      <c r="Y22" s="1"/>
      <c r="Z22" s="1"/>
      <c r="AA22" s="1"/>
      <c r="AB22" s="1"/>
    </row>
    <row r="23" spans="2:28" x14ac:dyDescent="0.3">
      <c r="B23" s="67"/>
      <c r="C23" s="68"/>
      <c r="D23" s="68"/>
      <c r="E23" s="68"/>
      <c r="F23" s="68"/>
      <c r="G23" s="68"/>
      <c r="H23" s="68"/>
      <c r="I23" s="68"/>
      <c r="J23" s="68"/>
      <c r="K23" s="68"/>
      <c r="L23" s="68"/>
      <c r="M23" s="68"/>
      <c r="N23" s="68"/>
      <c r="O23" s="68"/>
      <c r="P23" s="68"/>
      <c r="Q23" s="68"/>
      <c r="R23" s="68"/>
      <c r="S23" s="68"/>
      <c r="T23" s="68"/>
      <c r="U23" s="68"/>
      <c r="V23" s="68"/>
      <c r="W23" s="69"/>
      <c r="X23" s="1"/>
      <c r="Y23" s="1"/>
      <c r="Z23" s="1"/>
      <c r="AA23" s="1"/>
      <c r="AB23" s="1"/>
    </row>
    <row r="24" spans="2:28" ht="42" x14ac:dyDescent="0.3">
      <c r="B24" s="26" t="s">
        <v>176</v>
      </c>
      <c r="C24" s="3" t="s">
        <v>233</v>
      </c>
      <c r="D24" s="5"/>
      <c r="E24" s="20"/>
      <c r="F24" s="20"/>
      <c r="G24" s="20"/>
      <c r="H24" s="20"/>
      <c r="I24" s="5"/>
      <c r="J24" s="20"/>
      <c r="K24" s="20"/>
      <c r="L24" s="20"/>
      <c r="M24" s="20"/>
      <c r="N24" s="29" t="e">
        <f>SUM(O24:R24)</f>
        <v>#N/A</v>
      </c>
      <c r="O24" s="36" t="e">
        <f>CUBEVALUE("ThisWorkbookDataModel","[LTG_2017].[Jahr].[All].[2017]","[LTG_2017].[Peergroup].[All].[1_Reiner Lebensversicherer]","[Measures].[Summe von Matching Adjustment]")</f>
        <v>#N/A</v>
      </c>
      <c r="P24" s="36" t="e">
        <f>CUBEVALUE("ThisWorkbookDataModel","[LTG_2017].[Jahr].[All].[2017]","[LTG_2017].[Peergroup].[All].[1_Reiner Nicht-Lebensversicherer (ohne ZNL-Dritt)]","[Measures].[Summe von Matching Adjustment]")</f>
        <v>#N/A</v>
      </c>
      <c r="Q24" s="36" t="e">
        <f>CUBEVALUE("ThisWorkbookDataModel","[LTG_2017].[Jahr].[All].[2017]","[LTG_2017].[Peergroup].[All].[1_Kompositversicherer]","[Measures].[Summe von Matching Adjustment]")</f>
        <v>#N/A</v>
      </c>
      <c r="R24" s="36" t="e">
        <f>CUBEVALUE("ThisWorkbookDataModel","[LTG_2017].[Jahr].[All].[2017]","[LTG_2017].[Peergroup].[All].[1_Reiner Rückversicherer]","[Measures].[Summe von Matching Adjustment]")</f>
        <v>#N/A</v>
      </c>
      <c r="S24" s="29" t="e">
        <f>CUBEVALUE("SP2013P2 SIICube","[1_02 Insurance undertaking - Versicherungsunternehmen].[VUNr_VUName].[All]","[1_01 Reporting reference date - Meldestichtag].[GJ_Stichtag].[All].["&amp;Stichtag1&amp;"]","[1_04 Instance].[Instance].["&amp;Instanz&amp;"]","[Transitionals].[All].[Matching adjustment]")</f>
        <v>#REF!</v>
      </c>
      <c r="T24" s="36" t="e">
        <f>CUBEVALUE("SP2013P2 SIICube","[1_11 Peergroup].[1_Reiner Lebensversicherer]","[1_02 Insurance undertaking - Versicherungsunternehmen].[VUNr_VUName].[All]","[1_01 Reporting reference date - Meldestichtag].[GJ_Stichtag].[All].["&amp;Stichtag1&amp;"]","[1_04 Instance].[Instance].["&amp;Instanz&amp;"]","[Transitionals].[All].[Matching adjustment]")</f>
        <v>#REF!</v>
      </c>
      <c r="U24" s="36" t="e">
        <f>CUBEVALUE("SP2013P2 SIICube","[1_11 Peergroup].[1_Reiner Nicht-Lebensversicherer]","[1_02 Insurance undertaking - Versicherungsunternehmen].[VUNr_VUName].[All]","[1_01 Reporting reference date - Meldestichtag].[GJ_Stichtag].[All].["&amp;Stichtag1&amp;"]","[1_04 Instance].[Instance].["&amp;Instanz&amp;"]","[Transitionals].[All].[Matching adjustment]")</f>
        <v>#REF!</v>
      </c>
      <c r="V24" s="36" t="e">
        <f>CUBEVALUE("SP2013P2 SIICube","[1_11 Peergroup].[1_Kompositversicherer]","[1_02 Insurance undertaking - Versicherungsunternehmen].[VUNr_VUName].[All]","[1_01 Reporting reference date - Meldestichtag].[GJ_Stichtag].[All].["&amp;Stichtag1&amp;"]","[1_04 Instance].[Instance].["&amp;Instanz&amp;"]","[Transitionals].[All].[Matching adjustment]")</f>
        <v>#REF!</v>
      </c>
      <c r="W24" s="36" t="e">
        <f>CUBEVALUE("SP2013P2 SIICube","[1_11 Peergroup].[1_Reiner Rückversicherer]","[1_02 Insurance undertaking - Versicherungsunternehmen].[VUNr_VUName].[All]","[1_01 Reporting reference date - Meldestichtag].[GJ_Stichtag].[All].["&amp;Stichtag1&amp;"]","[1_04 Instance].[Instance].["&amp;Instanz&amp;"]","[Transitionals].[All].[Matching adjustment]")</f>
        <v>#REF!</v>
      </c>
    </row>
    <row r="25" spans="2:28" ht="28" x14ac:dyDescent="0.3">
      <c r="B25" s="26" t="s">
        <v>179</v>
      </c>
      <c r="C25" s="3" t="s">
        <v>234</v>
      </c>
      <c r="D25" s="5"/>
      <c r="E25" s="20"/>
      <c r="F25" s="20"/>
      <c r="G25" s="20"/>
      <c r="H25" s="20"/>
      <c r="I25" s="5"/>
      <c r="J25" s="20"/>
      <c r="K25" s="20"/>
      <c r="L25" s="20"/>
      <c r="M25" s="20"/>
      <c r="N25" s="29" t="e">
        <f>SUM(O25:R25)</f>
        <v>#N/A</v>
      </c>
      <c r="O25" s="36" t="e">
        <f>CUBEVALUE("ThisWorkbookDataModel","[LTG_2017].[Jahr].[All].[2017]","[LTG_2017].[Peergroup].[All].[1_Reiner Lebensversicherer]","[Measures].[Summe von Volatility adjustment]")</f>
        <v>#N/A</v>
      </c>
      <c r="P25" s="36" t="e">
        <f>CUBEVALUE("ThisWorkbookDataModel","[LTG_2017].[Jahr].[All].[2017]","[LTG_2017].[Peergroup].[All].[1_Reiner Nicht-Lebensversicherer (ohne ZNL-Dritt)]","[Measures].[Summe von Volatility adjustment]")</f>
        <v>#N/A</v>
      </c>
      <c r="Q25" s="36" t="e">
        <f>CUBEVALUE("ThisWorkbookDataModel","[LTG_2017].[Jahr].[All].[2017]","[LTG_2017].[Peergroup].[All].[1_Kompositversicherer]","[Measures].[Summe von Volatility adjustment]")</f>
        <v>#N/A</v>
      </c>
      <c r="R25" s="36" t="e">
        <f>CUBEVALUE("ThisWorkbookDataModel","[LTG_2017].[Jahr].[All].[2017]","[LTG_2017].[Peergroup].[All].[1_Reiner Rückversicherer]","[Measures].[Summe von Volatility adjustment]")</f>
        <v>#N/A</v>
      </c>
      <c r="S25" s="29" t="e">
        <f>CUBEVALUE("SP2013P2 SIICube","[1_02 Insurance undertaking - Versicherungsunternehmen].[VUNr_VUName].[All]","[1_01 Reporting reference date - Meldestichtag].[GJ_Stichtag].[All].["&amp;Stichtag1&amp;"]","[1_04 Instance].[Instance].["&amp;Instanz&amp;"]","[Transitionals].[All].[Volatility adjustment]")</f>
        <v>#REF!</v>
      </c>
      <c r="T25" s="36" t="e">
        <f>CUBEVALUE("SP2013P2 SIICube","[1_11 Peergroup].[1_Reiner Lebensversicherer]","[1_02 Insurance undertaking - Versicherungsunternehmen].[VUNr_VUName].[All]","[1_01 Reporting reference date - Meldestichtag].[GJ_Stichtag].[All].["&amp;Stichtag1&amp;"]","[1_04 Instance].[Instance].["&amp;Instanz&amp;"]","[Transitionals].[All].[Volatility adjustment]")</f>
        <v>#REF!</v>
      </c>
      <c r="U25" s="36" t="e">
        <f>CUBEVALUE("SP2013P2 SIICube","[1_11 Peergroup].[1_Reiner Nicht-Lebensversicherer]","[1_02 Insurance undertaking - Versicherungsunternehmen].[VUNr_VUName].[All]","[1_01 Reporting reference date - Meldestichtag].[GJ_Stichtag].[All].["&amp;Stichtag1&amp;"]","[1_04 Instance].[Instance].["&amp;Instanz&amp;"]","[Transitionals].[All].[Volatility adjustment]")</f>
        <v>#REF!</v>
      </c>
      <c r="V25" s="36" t="e">
        <f>CUBEVALUE("SP2013P2 SIICube","[1_11 Peergroup].[1_Kompositversicherer]","[1_02 Insurance undertaking - Versicherungsunternehmen].[VUNr_VUName].[All]","[1_01 Reporting reference date - Meldestichtag].[GJ_Stichtag].[All].["&amp;Stichtag1&amp;"]","[1_04 Instance].[Instance].["&amp;Instanz&amp;"]","[Transitionals].[All].[Volatility adjustment]")</f>
        <v>#REF!</v>
      </c>
      <c r="W25" s="36" t="e">
        <f>CUBEVALUE("SP2013P2 SIICube","[1_11 Peergroup].[1_Reiner Rückversicherer]","[1_02 Insurance undertaking - Versicherungsunternehmen].[VUNr_VUName].[All]","[1_01 Reporting reference date - Meldestichtag].[GJ_Stichtag].[All].["&amp;Stichtag1&amp;"]","[1_04 Instance].[Instance].["&amp;Instanz&amp;"]","[Transitionals].[All].[Volatility adjustment]")</f>
        <v>#REF!</v>
      </c>
    </row>
    <row r="26" spans="2:28" ht="42" x14ac:dyDescent="0.3">
      <c r="B26" s="26" t="s">
        <v>180</v>
      </c>
      <c r="C26" s="3" t="s">
        <v>235</v>
      </c>
      <c r="D26" s="5"/>
      <c r="E26" s="20"/>
      <c r="F26" s="20"/>
      <c r="G26" s="20"/>
      <c r="H26" s="20"/>
      <c r="I26" s="5"/>
      <c r="J26" s="20"/>
      <c r="K26" s="20"/>
      <c r="L26" s="20"/>
      <c r="M26" s="20"/>
      <c r="N26" s="29" t="e">
        <f t="shared" ref="N26:N27" si="2">SUM(O26:R26)</f>
        <v>#N/A</v>
      </c>
      <c r="O26" s="36" t="e">
        <f>CUBEVALUE("ThisWorkbookDataModel","[LTG_2017].[Jahr].[All].[2017]","[LTG_2017].[Peergroup].[All].[1_Reiner Lebensversicherer]","[Measures].[Summe von Transitional measure on the risk-free interest rate]")</f>
        <v>#N/A</v>
      </c>
      <c r="P26" s="36" t="e">
        <f>CUBEVALUE("ThisWorkbookDataModel","[LTG_2017].[Jahr].[All].[2017]","[LTG_2017].[Peergroup].[All].[1_Reiner Nicht-Lebensversicherer (ohne ZNL-Dritt)]","[Measures].[Summe von Transitional measure on the risk-free interest rate]")</f>
        <v>#N/A</v>
      </c>
      <c r="Q26" s="36" t="e">
        <f>CUBEVALUE("ThisWorkbookDataModel","[LTG_2017].[Jahr].[All].[2017]","[LTG_2017].[Peergroup].[All].[1_Kompositversicherer]","[Measures].[Summe von Transitional measure on the risk-free interest rate]")</f>
        <v>#N/A</v>
      </c>
      <c r="R26" s="36" t="e">
        <f>CUBEVALUE("ThisWorkbookDataModel","[LTG_2017].[Jahr].[All].[2017]","[LTG_2017].[Peergroup].[All].[1_Reiner Rückversicherer]","[Measures].[Summe von Transitional measure on the risk-free interest rate]")</f>
        <v>#N/A</v>
      </c>
      <c r="S26" s="29" t="e">
        <f>CUBEVALUE("SP2013P2 SIICube","[1_02 Insurance undertaking - Versicherungsunternehmen].[VUNr_VUName].[All]","[1_01 Reporting reference date - Meldestichtag].[GJ_Stichtag].[All].["&amp;Stichtag1&amp;"]","[1_04 Instance].[Instance].["&amp;Instanz&amp;"]","[Transitionals].[All].[Transitional measure on the risk-free interest rate]")</f>
        <v>#REF!</v>
      </c>
      <c r="T26" s="36" t="e">
        <f>CUBEVALUE("SP2013P2 SIICube","[1_11 Peergroup].[1_Reiner Lebensversicherer]","[1_02 Insurance undertaking - Versicherungsunternehmen].[VUNr_VUName].[All]","[1_01 Reporting reference date - Meldestichtag].[GJ_Stichtag].[All].["&amp;Stichtag1&amp;"]","[1_04 Instance].[Instance].["&amp;Instanz&amp;"]","[Transitionals].[All].[Transitional measure on the risk-free interest rate]")</f>
        <v>#REF!</v>
      </c>
      <c r="U26" s="36" t="e">
        <f>CUBEVALUE("SP2013P2 SIICube","[1_11 Peergroup].[1_Reiner Nicht-Lebensversicherer]","[1_02 Insurance undertaking - Versicherungsunternehmen].[VUNr_VUName].[All]","[1_01 Reporting reference date - Meldestichtag].[GJ_Stichtag].[All].["&amp;Stichtag1&amp;"]","[1_04 Instance].[Instance].["&amp;Instanz&amp;"]","[Transitionals].[All].[Transitional measure on the risk-free interest rate]")</f>
        <v>#REF!</v>
      </c>
      <c r="V26" s="36" t="e">
        <f>CUBEVALUE("SP2013P2 SIICube","[1_11 Peergroup].[1_Kompositversicherer]","[1_02 Insurance undertaking - Versicherungsunternehmen].[VUNr_VUName].[All]","[1_01 Reporting reference date - Meldestichtag].[GJ_Stichtag].[All].["&amp;Stichtag1&amp;"]","[1_04 Instance].[Instance].["&amp;Instanz&amp;"]","[Transitionals].[All].[Transitional measure on the risk-free interest rate]")</f>
        <v>#REF!</v>
      </c>
      <c r="W26" s="36" t="e">
        <f>CUBEVALUE("SP2013P2 SIICube","[1_11 Peergroup].[1_Reiner Rückversicherer]","[1_02 Insurance undertaking - Versicherungsunternehmen].[VUNr_VUName].[All]","[1_01 Reporting reference date - Meldestichtag].[GJ_Stichtag].[All].["&amp;Stichtag1&amp;"]","[1_04 Instance].[Instance].["&amp;Instanz&amp;"]","[Transitionals].[All].[Transitional measure on the risk-free interest rate]")</f>
        <v>#REF!</v>
      </c>
    </row>
    <row r="27" spans="2:28" ht="42" x14ac:dyDescent="0.3">
      <c r="B27" s="26" t="s">
        <v>182</v>
      </c>
      <c r="C27" s="3" t="s">
        <v>236</v>
      </c>
      <c r="D27" s="5"/>
      <c r="E27" s="20"/>
      <c r="F27" s="20"/>
      <c r="G27" s="20"/>
      <c r="H27" s="20"/>
      <c r="I27" s="5"/>
      <c r="J27" s="20"/>
      <c r="K27" s="20"/>
      <c r="L27" s="20"/>
      <c r="M27" s="20"/>
      <c r="N27" s="29" t="e">
        <f t="shared" si="2"/>
        <v>#N/A</v>
      </c>
      <c r="O27" s="36" t="e">
        <f>CUBEVALUE("ThisWorkbookDataModel","[LTG_2017].[Jahr].[All].[2017]","[LTG_2017].[Peergroup].[All].[1_Reiner Lebensversicherer]","[Measures].[Summe von Transitional measure on technical provisions]")</f>
        <v>#N/A</v>
      </c>
      <c r="P27" s="36" t="e">
        <f>CUBEVALUE("ThisWorkbookDataModel","[LTG_2017].[Jahr].[All].[2017]","[LTG_2017].[Peergroup].[All].[1_Reiner Nicht-Lebensversicherer (ohne ZNL-Dritt)]","[Measures].[Summe von Transitional measure on technical provisions]")</f>
        <v>#N/A</v>
      </c>
      <c r="Q27" s="36" t="e">
        <f>CUBEVALUE("ThisWorkbookDataModel","[LTG_2017].[Jahr].[All].[2017]","[LTG_2017].[Peergroup].[All].[1_Kompositversicherer]","[Measures].[Summe von Transitional measure on technical provisions]")</f>
        <v>#N/A</v>
      </c>
      <c r="R27" s="36" t="e">
        <f>CUBEVALUE("ThisWorkbookDataModel","[LTG_2017].[Jahr].[All].[2017]","[LTG_2017].[Peergroup].[All].[1_Reiner Rückversicherer]","[Measures].[Summe von Transitional measure on technical provisions]")</f>
        <v>#N/A</v>
      </c>
      <c r="S27" s="29" t="e">
        <f>CUBEVALUE("SP2013P2 SIICube","[1_02 Insurance undertaking - Versicherungsunternehmen].[VUNr_VUName].[All]","[1_01 Reporting reference date - Meldestichtag].[GJ_Stichtag].[All].["&amp;Stichtag1&amp;"]","[1_04 Instance].[Instance].["&amp;Instanz&amp;"]","[Transitionals].[All].[Transitional measure on technical provisions]")</f>
        <v>#REF!</v>
      </c>
      <c r="T27" s="36" t="e">
        <f>CUBEVALUE("SP2013P2 SIICube","[1_11 Peergroup].[1_Reiner Lebensversicherer]","[1_02 Insurance undertaking - Versicherungsunternehmen].[VUNr_VUName].[All]","[1_01 Reporting reference date - Meldestichtag].[GJ_Stichtag].[All].["&amp;Stichtag1&amp;"]","[1_04 Instance].[Instance].["&amp;Instanz&amp;"]","[Transitionals].[All].[Transitional measure on technical provisions]")</f>
        <v>#REF!</v>
      </c>
      <c r="U27" s="36" t="e">
        <f>CUBEVALUE("SP2013P2 SIICube","[1_11 Peergroup].[1_Reiner Nicht-Lebensversicherer]","[1_02 Insurance undertaking - Versicherungsunternehmen].[VUNr_VUName].[All]","[1_01 Reporting reference date - Meldestichtag].[GJ_Stichtag].[All].["&amp;Stichtag1&amp;"]","[1_04 Instance].[Instance].["&amp;Instanz&amp;"]","[Transitionals].[All].[Transitional measure on technical provisions]")</f>
        <v>#REF!</v>
      </c>
      <c r="V27" s="36" t="e">
        <f>CUBEVALUE("SP2013P2 SIICube","[1_11 Peergroup].[1_Kompositversicherer]","[1_02 Insurance undertaking - Versicherungsunternehmen].[VUNr_VUName].[All]","[1_01 Reporting reference date - Meldestichtag].[GJ_Stichtag].[All].["&amp;Stichtag1&amp;"]","[1_04 Instance].[Instance].["&amp;Instanz&amp;"]","[Transitionals].[All].[Transitional measure on technical provisions]")</f>
        <v>#REF!</v>
      </c>
      <c r="W27" s="36" t="e">
        <f>CUBEVALUE("SP2013P2 SIICube","[1_11 Peergroup].[1_Reiner Rückversicherer]","[1_02 Insurance undertaking - Versicherungsunternehmen].[VUNr_VUName].[All]","[1_01 Reporting reference date - Meldestichtag].[GJ_Stichtag].[All].["&amp;Stichtag1&amp;"]","[1_04 Instance].[Instance].["&amp;Instanz&amp;"]","[Transitionals].[All].[Transitional measure on technical provisions]")</f>
        <v>#REF!</v>
      </c>
    </row>
    <row r="28" spans="2:28" x14ac:dyDescent="0.3">
      <c r="B28" s="70" t="s">
        <v>237</v>
      </c>
      <c r="C28" s="70"/>
      <c r="D28" s="70"/>
      <c r="E28" s="70"/>
      <c r="F28" s="70"/>
      <c r="G28" s="70"/>
      <c r="H28" s="70"/>
      <c r="I28" s="70"/>
      <c r="J28" s="70"/>
      <c r="K28" s="70"/>
      <c r="L28" s="70"/>
      <c r="M28" s="70"/>
      <c r="N28" s="70"/>
      <c r="O28" s="70"/>
      <c r="P28" s="70"/>
      <c r="Q28" s="70"/>
      <c r="R28" s="70"/>
      <c r="S28" s="70"/>
      <c r="T28" s="70"/>
      <c r="U28" s="70"/>
      <c r="V28" s="70"/>
      <c r="W28" s="70"/>
      <c r="X28" s="1"/>
      <c r="Y28" s="1"/>
      <c r="Z28" s="1"/>
      <c r="AA28" s="1"/>
      <c r="AB28" s="1"/>
    </row>
    <row r="29" spans="2:28" x14ac:dyDescent="0.3">
      <c r="B29" s="70"/>
      <c r="C29" s="70"/>
      <c r="D29" s="70"/>
      <c r="E29" s="70"/>
      <c r="F29" s="70"/>
      <c r="G29" s="70"/>
      <c r="H29" s="70"/>
      <c r="I29" s="70"/>
      <c r="J29" s="70"/>
      <c r="K29" s="70"/>
      <c r="L29" s="70"/>
      <c r="M29" s="70"/>
      <c r="N29" s="70"/>
      <c r="O29" s="70"/>
      <c r="P29" s="70"/>
      <c r="Q29" s="70"/>
      <c r="R29" s="70"/>
      <c r="S29" s="70"/>
      <c r="T29" s="70"/>
      <c r="U29" s="70"/>
      <c r="V29" s="70"/>
      <c r="W29" s="70"/>
      <c r="X29" s="1"/>
      <c r="Y29" s="1"/>
      <c r="Z29" s="1"/>
      <c r="AA29" s="1"/>
      <c r="AB29" s="1"/>
    </row>
    <row r="30" spans="2:28" ht="42" x14ac:dyDescent="0.3">
      <c r="B30" s="26" t="s">
        <v>1</v>
      </c>
      <c r="C30" s="3" t="s">
        <v>238</v>
      </c>
      <c r="D30" s="8"/>
      <c r="E30" s="19"/>
      <c r="F30" s="19"/>
      <c r="G30" s="19"/>
      <c r="H30" s="19"/>
      <c r="I30" s="8"/>
      <c r="J30" s="19"/>
      <c r="K30" s="19"/>
      <c r="L30" s="19"/>
      <c r="M30" s="19"/>
      <c r="N30"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code].[All].[R0500]")</f>
        <v>#REF!</v>
      </c>
      <c r="O30"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code].[All].[R0500]")</f>
        <v>#REF!</v>
      </c>
      <c r="P30"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code].[All].[R0500]")</f>
        <v>#REF!</v>
      </c>
      <c r="Q30"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code].[All].[R0500]")</f>
        <v>#REF!</v>
      </c>
      <c r="R30"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code].[All].[R0500]")</f>
        <v>#REF!</v>
      </c>
      <c r="S30"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code].[All].[R0500]")</f>
        <v>#REF!</v>
      </c>
      <c r="T30"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code].[All].[R0500]")</f>
        <v>#REF!</v>
      </c>
      <c r="U30"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code].[All].[R0500]")</f>
        <v>#REF!</v>
      </c>
      <c r="V30"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code].[All].[R0500]")</f>
        <v>#REF!</v>
      </c>
      <c r="W30"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code].[All].[R0500]")</f>
        <v>#REF!</v>
      </c>
    </row>
    <row r="31" spans="2:28" x14ac:dyDescent="0.3">
      <c r="B31" s="26" t="s">
        <v>8</v>
      </c>
      <c r="C31" s="16" t="s">
        <v>239</v>
      </c>
      <c r="D31" s="8"/>
      <c r="E31" s="19"/>
      <c r="F31" s="19"/>
      <c r="G31" s="19"/>
      <c r="H31" s="19"/>
      <c r="I31" s="8"/>
      <c r="J31" s="19"/>
      <c r="K31" s="19"/>
      <c r="L31" s="19"/>
      <c r="M31" s="19"/>
      <c r="N31"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code].[All].[R0030]")</f>
        <v>#REF!</v>
      </c>
      <c r="O31"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code].[All].[R0030]")</f>
        <v>#REF!</v>
      </c>
      <c r="P31"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code].[All].[R0030]")</f>
        <v>#REF!</v>
      </c>
      <c r="Q31"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code].[All].[R0030]")</f>
        <v>#REF!</v>
      </c>
      <c r="R31"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code].[All].[R0030]")</f>
        <v>#REF!</v>
      </c>
      <c r="S31"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code].[All].[R0030]")</f>
        <v>#REF!</v>
      </c>
      <c r="T31"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code].[All].[R0030]")</f>
        <v>#REF!</v>
      </c>
      <c r="U31"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code].[All].[R0030]")</f>
        <v>#REF!</v>
      </c>
      <c r="V31"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code].[All].[R0030]")</f>
        <v>#REF!</v>
      </c>
      <c r="W31"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code].[All].[R0030]")</f>
        <v>#REF!</v>
      </c>
    </row>
    <row r="32" spans="2:28" x14ac:dyDescent="0.3">
      <c r="B32" s="26" t="s">
        <v>9</v>
      </c>
      <c r="C32" s="16" t="s">
        <v>240</v>
      </c>
      <c r="D32" s="8"/>
      <c r="E32" s="19"/>
      <c r="F32" s="19"/>
      <c r="G32" s="19"/>
      <c r="H32" s="19"/>
      <c r="I32" s="8"/>
      <c r="J32" s="19"/>
      <c r="K32" s="19"/>
      <c r="L32" s="19"/>
      <c r="M32" s="19"/>
      <c r="N32"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code].[All].[R0040]")</f>
        <v>#REF!</v>
      </c>
      <c r="O32"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code].[All].[R0040]")</f>
        <v>#REF!</v>
      </c>
      <c r="P32"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code].[All].[R0040]")</f>
        <v>#REF!</v>
      </c>
      <c r="Q32"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code].[All].[R0040]")</f>
        <v>#REF!</v>
      </c>
      <c r="R32"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code].[All].[R0040]")</f>
        <v>#REF!</v>
      </c>
      <c r="S32"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code].[All].[R0040]")</f>
        <v>#REF!</v>
      </c>
      <c r="T32"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code].[All].[R0040]")</f>
        <v>#REF!</v>
      </c>
      <c r="U32"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code].[All].[R0040]")</f>
        <v>#REF!</v>
      </c>
      <c r="V32"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code].[All].[R0040]")</f>
        <v>#REF!</v>
      </c>
      <c r="W32"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code].[All].[R0040]")</f>
        <v>#REF!</v>
      </c>
    </row>
    <row r="33" spans="2:23" x14ac:dyDescent="0.3">
      <c r="B33" s="26" t="s">
        <v>10</v>
      </c>
      <c r="C33" s="16" t="s">
        <v>241</v>
      </c>
      <c r="D33" s="8"/>
      <c r="E33" s="19"/>
      <c r="F33" s="19"/>
      <c r="G33" s="19"/>
      <c r="H33" s="19"/>
      <c r="I33" s="8"/>
      <c r="J33" s="19"/>
      <c r="K33" s="19"/>
      <c r="L33" s="19"/>
      <c r="M33" s="19"/>
      <c r="N33"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code].[All].[R0050]")</f>
        <v>#REF!</v>
      </c>
      <c r="O33"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code].[All].[R0050]")</f>
        <v>#REF!</v>
      </c>
      <c r="P33"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code].[All].[R0050]")</f>
        <v>#REF!</v>
      </c>
      <c r="Q33"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code].[All].[R0050]")</f>
        <v>#REF!</v>
      </c>
      <c r="R33"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code].[All].[R0050]")</f>
        <v>#REF!</v>
      </c>
      <c r="S33"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code].[All].[R0050]")</f>
        <v>#REF!</v>
      </c>
      <c r="T33"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code].[All].[R0050]")</f>
        <v>#REF!</v>
      </c>
      <c r="U33"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code].[All].[R0050]")</f>
        <v>#REF!</v>
      </c>
      <c r="V33"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code].[All].[R0050]")</f>
        <v>#REF!</v>
      </c>
      <c r="W33"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code].[All].[R0050]")</f>
        <v>#REF!</v>
      </c>
    </row>
    <row r="34" spans="2:23" x14ac:dyDescent="0.3">
      <c r="B34" s="26" t="s">
        <v>11</v>
      </c>
      <c r="C34" s="16" t="s">
        <v>242</v>
      </c>
      <c r="D34" s="8"/>
      <c r="E34" s="19"/>
      <c r="F34" s="19"/>
      <c r="G34" s="19"/>
      <c r="H34" s="19"/>
      <c r="I34" s="8"/>
      <c r="J34" s="19"/>
      <c r="K34" s="19"/>
      <c r="L34" s="19"/>
      <c r="M34" s="19"/>
      <c r="N34"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code].[All].[R0060]")</f>
        <v>#REF!</v>
      </c>
      <c r="O34"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code].[All].[R0060]")</f>
        <v>#REF!</v>
      </c>
      <c r="P34"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code].[All].[R0060]")</f>
        <v>#REF!</v>
      </c>
      <c r="Q34"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code].[All].[R0060]")</f>
        <v>#REF!</v>
      </c>
      <c r="R34"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code].[All].[R0060]")</f>
        <v>#REF!</v>
      </c>
      <c r="S34"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code].[All].[R0060]")</f>
        <v>#REF!</v>
      </c>
      <c r="T34"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code].[All].[R0060]")</f>
        <v>#REF!</v>
      </c>
      <c r="U34"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code].[All].[R0060]")</f>
        <v>#REF!</v>
      </c>
      <c r="V34"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code].[All].[R0060]")</f>
        <v>#REF!</v>
      </c>
      <c r="W34"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code].[All].[R0060]")</f>
        <v>#REF!</v>
      </c>
    </row>
    <row r="35" spans="2:23" ht="28" x14ac:dyDescent="0.3">
      <c r="B35" s="26" t="s">
        <v>12</v>
      </c>
      <c r="C35" s="16" t="s">
        <v>243</v>
      </c>
      <c r="D35" s="8"/>
      <c r="E35" s="19"/>
      <c r="F35" s="19"/>
      <c r="G35" s="19"/>
      <c r="H35" s="19"/>
      <c r="I35" s="8"/>
      <c r="J35" s="19"/>
      <c r="K35" s="19"/>
      <c r="L35" s="19"/>
      <c r="M35" s="19"/>
      <c r="N35"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code].[All].[R0070]")</f>
        <v>#REF!</v>
      </c>
      <c r="O35"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code].[All].[R0070]")</f>
        <v>#REF!</v>
      </c>
      <c r="P35"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code].[All].[R0070]")</f>
        <v>#REF!</v>
      </c>
      <c r="Q35"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code].[All].[R0070]")</f>
        <v>#REF!</v>
      </c>
      <c r="R35"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code].[All].[R0070]")</f>
        <v>#REF!</v>
      </c>
      <c r="S35"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code].[All].[R0070]")</f>
        <v>#REF!</v>
      </c>
      <c r="T35"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code].[All].[R0070]")</f>
        <v>#REF!</v>
      </c>
      <c r="U35"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code].[All].[R0070]")</f>
        <v>#REF!</v>
      </c>
      <c r="V35"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code].[All].[R0070]")</f>
        <v>#REF!</v>
      </c>
      <c r="W35"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code].[All].[R0070]")</f>
        <v>#REF!</v>
      </c>
    </row>
    <row r="36" spans="2:23" x14ac:dyDescent="0.3">
      <c r="B36" s="26" t="s">
        <v>13</v>
      </c>
      <c r="C36" s="16" t="s">
        <v>244</v>
      </c>
      <c r="D36" s="8"/>
      <c r="E36" s="19"/>
      <c r="F36" s="19"/>
      <c r="G36" s="19"/>
      <c r="H36" s="19"/>
      <c r="I36" s="8"/>
      <c r="J36" s="19"/>
      <c r="K36" s="19"/>
      <c r="L36" s="19"/>
      <c r="M36" s="19"/>
      <c r="N36"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code].[All].[R0220]")</f>
        <v>#REF!</v>
      </c>
      <c r="O36"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code].[All].[R0220]")</f>
        <v>#REF!</v>
      </c>
      <c r="P36"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code].[All].[R0220]")</f>
        <v>#REF!</v>
      </c>
      <c r="Q36"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code].[All].[R0220]")</f>
        <v>#REF!</v>
      </c>
      <c r="R36"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code].[All].[R0220]")</f>
        <v>#REF!</v>
      </c>
      <c r="S36"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code].[All].[R0220]")</f>
        <v>#REF!</v>
      </c>
      <c r="T36"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code].[All].[R0220]")</f>
        <v>#REF!</v>
      </c>
      <c r="U36"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code].[All].[R0220]")</f>
        <v>#REF!</v>
      </c>
      <c r="V36"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code].[All].[R0220]")</f>
        <v>#REF!</v>
      </c>
      <c r="W36"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code].[All].[R0220]")</f>
        <v>#REF!</v>
      </c>
    </row>
    <row r="37" spans="2:23" x14ac:dyDescent="0.3">
      <c r="B37" s="26" t="s">
        <v>23</v>
      </c>
      <c r="C37" s="16" t="s">
        <v>245</v>
      </c>
      <c r="D37" s="8"/>
      <c r="E37" s="19"/>
      <c r="F37" s="19"/>
      <c r="G37" s="19"/>
      <c r="H37" s="19"/>
      <c r="I37" s="8"/>
      <c r="J37" s="19"/>
      <c r="K37" s="19"/>
      <c r="L37" s="19"/>
      <c r="M37" s="19"/>
      <c r="N37"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code].[All].[R0250]")+CUBEVALUE("ssas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code].[All].[R0260]")</f>
        <v>#REF!</v>
      </c>
      <c r="O37"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code].[All].[R0250]")+CUBEVALUE("ssas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code].[All].[R0260]")</f>
        <v>#REF!</v>
      </c>
      <c r="P37"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code].[All].[R0250]")+CUBEVALUE("ssas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code].[All].[R0260]")</f>
        <v>#REF!</v>
      </c>
      <c r="Q37"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code].[All].[R0250]")+CUBEVALUE("ssas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code].[All].[R0260]")</f>
        <v>#REF!</v>
      </c>
      <c r="R37"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code].[All].[R0250]")+CUBEVALUE("ssas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code].[All].[R0260]")</f>
        <v>#REF!</v>
      </c>
      <c r="S37"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code].[All].[R0250]")+CUBEVALUE("ssas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code].[All].[R0260]")</f>
        <v>#REF!</v>
      </c>
      <c r="T37"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code].[All].[R0250]")+CUBEVALUE("ssas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code].[All].[R0260]")</f>
        <v>#REF!</v>
      </c>
      <c r="U37"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code].[All].[R0250]")+CUBEVALUE("ssas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code].[All].[R0260]")</f>
        <v>#REF!</v>
      </c>
      <c r="V37"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code].[All].[R0250]")+CUBEVALUE("ssas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code].[All].[R0260]")</f>
        <v>#REF!</v>
      </c>
      <c r="W37"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code].[All].[R0250]")+CUBEVALUE("ssas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code].[All].[R0260]")</f>
        <v>#REF!</v>
      </c>
    </row>
    <row r="38" spans="2:23" x14ac:dyDescent="0.3">
      <c r="B38" s="26" t="s">
        <v>24</v>
      </c>
      <c r="C38" s="16" t="s">
        <v>246</v>
      </c>
      <c r="D38" s="8"/>
      <c r="E38" s="19"/>
      <c r="F38" s="19"/>
      <c r="G38" s="19"/>
      <c r="H38" s="19"/>
      <c r="I38" s="8"/>
      <c r="J38" s="19"/>
      <c r="K38" s="19"/>
      <c r="L38" s="19"/>
      <c r="M38" s="19"/>
      <c r="N38"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code].[All].[R0240]")</f>
        <v>#REF!</v>
      </c>
      <c r="O38"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code].[All].[R0240]")</f>
        <v>#REF!</v>
      </c>
      <c r="P38"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code].[All].[R0240]")</f>
        <v>#REF!</v>
      </c>
      <c r="Q38"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code].[All].[R0240]")</f>
        <v>#REF!</v>
      </c>
      <c r="R38"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code].[All].[R0240]")</f>
        <v>#REF!</v>
      </c>
      <c r="S38"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code].[All].[R0240]")</f>
        <v>#REF!</v>
      </c>
      <c r="T38"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code].[All].[R0240]")</f>
        <v>#REF!</v>
      </c>
      <c r="U38"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code].[All].[R0240]")</f>
        <v>#REF!</v>
      </c>
      <c r="V38"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code].[All].[R0240]")</f>
        <v>#REF!</v>
      </c>
      <c r="W38"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code].[All].[R0240]")</f>
        <v>#REF!</v>
      </c>
    </row>
    <row r="39" spans="2:23" x14ac:dyDescent="0.3">
      <c r="B39" s="26" t="s">
        <v>25</v>
      </c>
      <c r="C39" s="16" t="s">
        <v>247</v>
      </c>
      <c r="D39" s="8"/>
      <c r="E39" s="19"/>
      <c r="F39" s="19"/>
      <c r="G39" s="19"/>
      <c r="H39" s="19"/>
      <c r="I39" s="8"/>
      <c r="J39" s="19"/>
      <c r="K39" s="19"/>
      <c r="L39" s="19"/>
      <c r="M39" s="19"/>
      <c r="N39"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code].[All].[R0270]")</f>
        <v>#REF!</v>
      </c>
      <c r="O39"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code].[All].[R0270]")</f>
        <v>#REF!</v>
      </c>
      <c r="P39"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code].[All].[R0270]")</f>
        <v>#REF!</v>
      </c>
      <c r="Q39"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code].[All].[R0270]")</f>
        <v>#REF!</v>
      </c>
      <c r="R39"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code].[All].[R0270]")</f>
        <v>#REF!</v>
      </c>
      <c r="S39"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code].[All].[R0270]")</f>
        <v>#REF!</v>
      </c>
      <c r="T39"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code].[All].[R0270]")</f>
        <v>#REF!</v>
      </c>
      <c r="U39"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code].[All].[R0270]")</f>
        <v>#REF!</v>
      </c>
      <c r="V39"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code].[All].[R0270]")</f>
        <v>#REF!</v>
      </c>
      <c r="W39"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code].[All].[R0270]")</f>
        <v>#REF!</v>
      </c>
    </row>
    <row r="40" spans="2:23" x14ac:dyDescent="0.3">
      <c r="B40" s="26" t="s">
        <v>26</v>
      </c>
      <c r="C40" s="16" t="s">
        <v>248</v>
      </c>
      <c r="D40" s="8"/>
      <c r="E40" s="19"/>
      <c r="F40" s="19"/>
      <c r="G40" s="19"/>
      <c r="H40" s="19"/>
      <c r="I40" s="8"/>
      <c r="J40" s="19"/>
      <c r="K40" s="19"/>
      <c r="L40" s="19"/>
      <c r="M40" s="19"/>
      <c r="N40"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code].[All].[R0350]")</f>
        <v>#REF!</v>
      </c>
      <c r="O40"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code].[All].[R0350]")</f>
        <v>#REF!</v>
      </c>
      <c r="P40"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code].[All].[R0350]")</f>
        <v>#REF!</v>
      </c>
      <c r="Q40"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code].[All].[R0350]")</f>
        <v>#REF!</v>
      </c>
      <c r="R40"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code].[All].[R0350]")</f>
        <v>#REF!</v>
      </c>
      <c r="S40"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code].[All].[R0350]")</f>
        <v>#REF!</v>
      </c>
      <c r="T40"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code].[All].[R0350]")</f>
        <v>#REF!</v>
      </c>
      <c r="U40"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code].[All].[R0350]")</f>
        <v>#REF!</v>
      </c>
      <c r="V40"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code].[All].[R0350]")</f>
        <v>#REF!</v>
      </c>
      <c r="W40"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code].[All].[R0350]")</f>
        <v>#REF!</v>
      </c>
    </row>
    <row r="41" spans="2:23" x14ac:dyDescent="0.3">
      <c r="B41" s="26" t="s">
        <v>27</v>
      </c>
      <c r="C41" s="16" t="s">
        <v>249</v>
      </c>
      <c r="D41" s="8"/>
      <c r="E41" s="19"/>
      <c r="F41" s="19"/>
      <c r="G41" s="19"/>
      <c r="H41" s="19"/>
      <c r="I41" s="8"/>
      <c r="J41" s="19"/>
      <c r="K41" s="19"/>
      <c r="L41" s="19"/>
      <c r="M41" s="19"/>
      <c r="N41"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code].[All].[R0360]")</f>
        <v>#REF!</v>
      </c>
      <c r="O41"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code].[All].[R0360]")</f>
        <v>#REF!</v>
      </c>
      <c r="P41"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code].[All].[R0360]")</f>
        <v>#REF!</v>
      </c>
      <c r="Q41"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code].[All].[R0360]")</f>
        <v>#REF!</v>
      </c>
      <c r="R41"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code].[All].[R0360]")</f>
        <v>#REF!</v>
      </c>
      <c r="S41"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code].[All].[R0360]")</f>
        <v>#REF!</v>
      </c>
      <c r="T41"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code].[All].[R0360]")</f>
        <v>#REF!</v>
      </c>
      <c r="U41"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code].[All].[R0360]")</f>
        <v>#REF!</v>
      </c>
      <c r="V41"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code].[All].[R0360]")</f>
        <v>#REF!</v>
      </c>
      <c r="W41"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code].[All].[R0360]")</f>
        <v>#REF!</v>
      </c>
    </row>
    <row r="42" spans="2:23" x14ac:dyDescent="0.3">
      <c r="B42" s="26" t="s">
        <v>28</v>
      </c>
      <c r="C42" s="16" t="s">
        <v>250</v>
      </c>
      <c r="D42" s="8"/>
      <c r="E42" s="19"/>
      <c r="F42" s="19"/>
      <c r="G42" s="19"/>
      <c r="H42" s="19"/>
      <c r="I42" s="8"/>
      <c r="J42" s="19"/>
      <c r="K42" s="19"/>
      <c r="L42" s="19"/>
      <c r="M42" s="19"/>
      <c r="N42"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code].[All].[R0370]")</f>
        <v>#REF!</v>
      </c>
      <c r="O42"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code].[All].[R0370]")</f>
        <v>#REF!</v>
      </c>
      <c r="P42"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code].[All].[R0370]")</f>
        <v>#REF!</v>
      </c>
      <c r="Q42"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code].[All].[R0370]")</f>
        <v>#REF!</v>
      </c>
      <c r="R42"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code].[All].[R0370]")</f>
        <v>#REF!</v>
      </c>
      <c r="S42"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code].[All].[R0370]")</f>
        <v>#REF!</v>
      </c>
      <c r="T42"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code].[All].[R0370]")</f>
        <v>#REF!</v>
      </c>
      <c r="U42"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code].[All].[R0370]")</f>
        <v>#REF!</v>
      </c>
      <c r="V42"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code].[All].[R0370]")</f>
        <v>#REF!</v>
      </c>
      <c r="W42"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code].[All].[R0370]")</f>
        <v>#REF!</v>
      </c>
    </row>
    <row r="43" spans="2:23" x14ac:dyDescent="0.3">
      <c r="B43" s="26" t="s">
        <v>29</v>
      </c>
      <c r="C43" s="16" t="s">
        <v>251</v>
      </c>
      <c r="D43" s="8"/>
      <c r="E43" s="19"/>
      <c r="F43" s="19"/>
      <c r="G43" s="19"/>
      <c r="H43" s="19"/>
      <c r="I43" s="8"/>
      <c r="J43" s="19"/>
      <c r="K43" s="19"/>
      <c r="L43" s="19"/>
      <c r="M43" s="19"/>
      <c r="N43"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code].[All].[R0380]")</f>
        <v>#REF!</v>
      </c>
      <c r="O43"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code].[All].[R0380]")</f>
        <v>#REF!</v>
      </c>
      <c r="P43"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code].[All].[R0380]")</f>
        <v>#REF!</v>
      </c>
      <c r="Q43"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code].[All].[R0380]")</f>
        <v>#REF!</v>
      </c>
      <c r="R43"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code].[All].[R0380]")</f>
        <v>#REF!</v>
      </c>
      <c r="S43"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code].[All].[R0380]")</f>
        <v>#REF!</v>
      </c>
      <c r="T43"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code].[All].[R0380]")</f>
        <v>#REF!</v>
      </c>
      <c r="U43"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code].[All].[R0380]")</f>
        <v>#REF!</v>
      </c>
      <c r="V43"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code].[All].[R0380]")</f>
        <v>#REF!</v>
      </c>
      <c r="W43"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code].[All].[R0380]")</f>
        <v>#REF!</v>
      </c>
    </row>
    <row r="44" spans="2:23" x14ac:dyDescent="0.3">
      <c r="B44" s="26" t="s">
        <v>30</v>
      </c>
      <c r="C44" s="16" t="s">
        <v>252</v>
      </c>
      <c r="D44" s="8"/>
      <c r="E44" s="19"/>
      <c r="F44" s="19"/>
      <c r="G44" s="19"/>
      <c r="H44" s="19"/>
      <c r="I44" s="8"/>
      <c r="J44" s="19"/>
      <c r="K44" s="19"/>
      <c r="L44" s="19"/>
      <c r="M44" s="19"/>
      <c r="N44"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code].[All].[R0390]")</f>
        <v>#REF!</v>
      </c>
      <c r="O44"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code].[All].[R0390]")</f>
        <v>#REF!</v>
      </c>
      <c r="P44"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code].[All].[R0390]")</f>
        <v>#REF!</v>
      </c>
      <c r="Q44"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code].[All].[R0390]")</f>
        <v>#REF!</v>
      </c>
      <c r="R44"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code].[All].[R0390]")</f>
        <v>#REF!</v>
      </c>
      <c r="S44"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code].[All].[R0390]")</f>
        <v>#REF!</v>
      </c>
      <c r="T44"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code].[All].[R0390]")</f>
        <v>#REF!</v>
      </c>
      <c r="U44"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code].[All].[R0390]")</f>
        <v>#REF!</v>
      </c>
      <c r="V44"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code].[All].[R0390]")</f>
        <v>#REF!</v>
      </c>
      <c r="W44"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code].[All].[R0390]")</f>
        <v>#REF!</v>
      </c>
    </row>
    <row r="45" spans="2:23" ht="28" x14ac:dyDescent="0.3">
      <c r="B45" s="26" t="s">
        <v>31</v>
      </c>
      <c r="C45" s="16" t="s">
        <v>253</v>
      </c>
      <c r="D45" s="8"/>
      <c r="E45" s="19"/>
      <c r="F45" s="19"/>
      <c r="G45" s="19"/>
      <c r="H45" s="19"/>
      <c r="I45" s="8"/>
      <c r="J45" s="19"/>
      <c r="K45" s="19"/>
      <c r="L45" s="19"/>
      <c r="M45" s="19"/>
      <c r="N45"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code].[All].[R0400]")</f>
        <v>#REF!</v>
      </c>
      <c r="O45"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code].[All].[R0400]")</f>
        <v>#REF!</v>
      </c>
      <c r="P45"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code].[All].[R0400]")</f>
        <v>#REF!</v>
      </c>
      <c r="Q45"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code].[All].[R0400]")</f>
        <v>#REF!</v>
      </c>
      <c r="R45"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code].[All].[R0400]")</f>
        <v>#REF!</v>
      </c>
      <c r="S45"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code].[All].[R0400]")</f>
        <v>#REF!</v>
      </c>
      <c r="T45"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code].[All].[R0400]")</f>
        <v>#REF!</v>
      </c>
      <c r="U45"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code].[All].[R0400]")</f>
        <v>#REF!</v>
      </c>
      <c r="V45"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code].[All].[R0400]")</f>
        <v>#REF!</v>
      </c>
      <c r="W45"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code].[All].[R0400]")</f>
        <v>#REF!</v>
      </c>
    </row>
    <row r="46" spans="2:23" x14ac:dyDescent="0.3">
      <c r="B46" s="26" t="s">
        <v>38</v>
      </c>
      <c r="C46" s="16" t="s">
        <v>254</v>
      </c>
      <c r="D46" s="8"/>
      <c r="E46" s="19"/>
      <c r="F46" s="19"/>
      <c r="G46" s="19"/>
      <c r="H46" s="19"/>
      <c r="I46" s="8"/>
      <c r="J46" s="19"/>
      <c r="K46" s="19"/>
      <c r="L46" s="19"/>
      <c r="M46" s="19"/>
      <c r="N46"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code].[All].[R0410]")</f>
        <v>#REF!</v>
      </c>
      <c r="O46"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code].[All].[R0410]")</f>
        <v>#REF!</v>
      </c>
      <c r="P46"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code].[All].[R0410]")</f>
        <v>#REF!</v>
      </c>
      <c r="Q46"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code].[All].[R0410]")</f>
        <v>#REF!</v>
      </c>
      <c r="R46"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code].[All].[R0410]")</f>
        <v>#REF!</v>
      </c>
      <c r="S46"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code].[All].[R0410]")</f>
        <v>#REF!</v>
      </c>
      <c r="T46"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code].[All].[R0410]")</f>
        <v>#REF!</v>
      </c>
      <c r="U46"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code].[All].[R0410]")</f>
        <v>#REF!</v>
      </c>
      <c r="V46"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code].[All].[R0410]")</f>
        <v>#REF!</v>
      </c>
      <c r="W46"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code].[All].[R0410]")</f>
        <v>#REF!</v>
      </c>
    </row>
    <row r="47" spans="2:23" x14ac:dyDescent="0.3">
      <c r="B47" s="26" t="s">
        <v>39</v>
      </c>
      <c r="C47" s="16" t="s">
        <v>255</v>
      </c>
      <c r="D47" s="8"/>
      <c r="E47" s="19"/>
      <c r="F47" s="19"/>
      <c r="G47" s="19"/>
      <c r="H47" s="19"/>
      <c r="I47" s="8"/>
      <c r="J47" s="19"/>
      <c r="K47" s="19"/>
      <c r="L47" s="19"/>
      <c r="M47" s="19"/>
      <c r="N47"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code].[All].[R0420]")</f>
        <v>#REF!</v>
      </c>
      <c r="O47"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code].[All].[R0420]")</f>
        <v>#REF!</v>
      </c>
      <c r="P47"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code].[All].[R0420]")</f>
        <v>#REF!</v>
      </c>
      <c r="Q47"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code].[All].[R0420]")</f>
        <v>#REF!</v>
      </c>
      <c r="R47"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code].[All].[R0420]")</f>
        <v>#REF!</v>
      </c>
      <c r="S47"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code].[All].[R0420]")</f>
        <v>#REF!</v>
      </c>
      <c r="T47"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code].[All].[R0420]")</f>
        <v>#REF!</v>
      </c>
      <c r="U47"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code].[All].[R0420]")</f>
        <v>#REF!</v>
      </c>
      <c r="V47"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code].[All].[R0420]")</f>
        <v>#REF!</v>
      </c>
      <c r="W47"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code].[All].[R0420]")</f>
        <v>#REF!</v>
      </c>
    </row>
    <row r="48" spans="2:23" ht="42" x14ac:dyDescent="0.3">
      <c r="B48" s="26" t="s">
        <v>40</v>
      </c>
      <c r="C48" s="3" t="s">
        <v>256</v>
      </c>
      <c r="D48" s="8"/>
      <c r="E48" s="19"/>
      <c r="F48" s="19"/>
      <c r="G48" s="19"/>
      <c r="H48" s="19"/>
      <c r="I48" s="8"/>
      <c r="J48" s="19"/>
      <c r="K48" s="19"/>
      <c r="L48" s="19"/>
      <c r="M48" s="19"/>
      <c r="N48"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code].[All].[R0900]")</f>
        <v>#REF!</v>
      </c>
      <c r="O48"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code].[All].[R0900]")</f>
        <v>#REF!</v>
      </c>
      <c r="P48"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code].[All].[R0900]")</f>
        <v>#REF!</v>
      </c>
      <c r="Q48"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code].[All].[R0900]")</f>
        <v>#REF!</v>
      </c>
      <c r="R48"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code].[All].[R0900]")</f>
        <v>#REF!</v>
      </c>
      <c r="S48"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code].[All].[R0900]")</f>
        <v>#REF!</v>
      </c>
      <c r="T48"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code].[All].[R0900]")</f>
        <v>#REF!</v>
      </c>
      <c r="U48"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code].[All].[R0900]")</f>
        <v>#REF!</v>
      </c>
      <c r="V48"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code].[All].[R0900]")</f>
        <v>#REF!</v>
      </c>
      <c r="W48"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code].[All].[R0900]")</f>
        <v>#REF!</v>
      </c>
    </row>
    <row r="49" spans="2:28" x14ac:dyDescent="0.3">
      <c r="B49" s="26" t="s">
        <v>41</v>
      </c>
      <c r="C49" s="16" t="s">
        <v>257</v>
      </c>
      <c r="D49" s="8"/>
      <c r="E49" s="19"/>
      <c r="F49" s="19"/>
      <c r="G49" s="19"/>
      <c r="H49" s="19"/>
      <c r="I49" s="8"/>
      <c r="J49" s="19"/>
      <c r="K49" s="19"/>
      <c r="L49" s="19"/>
      <c r="M49" s="19"/>
      <c r="N49"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code].[All].[R0510]")+CUBEVALUE("ssas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code].[All].[R0600]")+CUBEVALUE("ssas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code].[All].[R0690]")</f>
        <v>#REF!</v>
      </c>
      <c r="O49"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code].[All].[R0510]")+CUBEVALUE("ssas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code].[All].[R0600]")+CUBEVALUE("ssas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code].[All].[R0690]")</f>
        <v>#REF!</v>
      </c>
      <c r="P49"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code].[All].[R0510]")+CUBEVALUE("ssas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code].[All].[R0600]")+CUBEVALUE("ssas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code].[All].[R0690]")</f>
        <v>#REF!</v>
      </c>
      <c r="Q49"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code].[All].[R0510]")+CUBEVALUE("ssas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code].[All].[R0600]")+CUBEVALUE("ssas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code].[All].[R0690]")</f>
        <v>#REF!</v>
      </c>
      <c r="R49"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code].[All].[R0510]")+CUBEVALUE("ssas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code].[All].[R0600]")+CUBEVALUE("ssas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code].[All].[R0690]")</f>
        <v>#REF!</v>
      </c>
      <c r="S49"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code].[All].[R0510]")+CUBEVALUE("ssas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code].[All].[R0600]")+CUBEVALUE("ssas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code].[All].[R0690]")</f>
        <v>#REF!</v>
      </c>
      <c r="T49"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code].[All].[R0510]")+CUBEVALUE("ssas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code].[All].[R0600]")+CUBEVALUE("ssas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code].[All].[R0690]")</f>
        <v>#REF!</v>
      </c>
      <c r="U49"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code].[All].[R0510]")+CUBEVALUE("ssas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code].[All].[R0600]")+CUBEVALUE("ssas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code].[All].[R0690]")</f>
        <v>#REF!</v>
      </c>
      <c r="V49"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code].[All].[R0510]")+CUBEVALUE("ssas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code].[All].[R0600]")+CUBEVALUE("ssas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code].[All].[R0690]")</f>
        <v>#REF!</v>
      </c>
      <c r="W49"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code].[All].[R0510]")+CUBEVALUE("ssas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code].[All].[R0600]")+CUBEVALUE("ssas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code].[All].[R0690]")</f>
        <v>#REF!</v>
      </c>
    </row>
    <row r="50" spans="2:28" ht="28" x14ac:dyDescent="0.3">
      <c r="B50" s="26" t="s">
        <v>42</v>
      </c>
      <c r="C50" s="16" t="s">
        <v>258</v>
      </c>
      <c r="D50" s="8"/>
      <c r="E50" s="19"/>
      <c r="F50" s="19"/>
      <c r="G50" s="19"/>
      <c r="H50" s="19"/>
      <c r="I50" s="8"/>
      <c r="J50" s="19"/>
      <c r="K50" s="19"/>
      <c r="L50" s="19"/>
      <c r="M50" s="19"/>
      <c r="N50"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code].[All].[R0740]")+CUBEVALUE("ssas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code].[All].[R0840]")+CUBEVALUE("ssas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code].[All].[R0870]")+CUBEVALUE("ssas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code].[All].[R0880]")</f>
        <v>#REF!</v>
      </c>
      <c r="O50"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code].[All].[R0740]")+CUBEVALUE("ssas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code].[All].[R0840]")+CUBEVALUE("ssas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code].[All].[R0870]")+CUBEVALUE("ssas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code].[All].[R0880]")</f>
        <v>#REF!</v>
      </c>
      <c r="P50"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code].[All].[R0740]")+CUBEVALUE("ssas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code].[All].[R0840]")+CUBEVALUE("ssas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code].[All].[R0870]")+CUBEVALUE("ssas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code].[All].[R0880]")</f>
        <v>#REF!</v>
      </c>
      <c r="Q50"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code].[All].[R0740]")+CUBEVALUE("ssas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code].[All].[R0840]")+CUBEVALUE("ssas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code].[All].[R0870]")+CUBEVALUE("ssas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code].[All].[R0880]")</f>
        <v>#REF!</v>
      </c>
      <c r="R50"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code].[All].[R0740]")+CUBEVALUE("ssas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code].[All].[R0840]")+CUBEVALUE("ssas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code].[All].[R0870]")+CUBEVALUE("ssas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code].[All].[R0880]")</f>
        <v>#REF!</v>
      </c>
      <c r="S50"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code].[All].[R0740]")+CUBEVALUE("ssas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code].[All].[R0840]")+CUBEVALUE("ssas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code].[All].[R0870]")+CUBEVALUE("ssas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code].[All].[R0880]")</f>
        <v>#REF!</v>
      </c>
      <c r="T50"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code].[All].[R0740]")+CUBEVALUE("ssas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code].[All].[R0840]")+CUBEVALUE("ssas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code].[All].[R0870]")+CUBEVALUE("ssas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code].[All].[R0880]")</f>
        <v>#REF!</v>
      </c>
      <c r="U50"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code].[All].[R0740]")+CUBEVALUE("ssas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code].[All].[R0840]")+CUBEVALUE("ssas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code].[All].[R0870]")+CUBEVALUE("ssas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code].[All].[R0880]")</f>
        <v>#REF!</v>
      </c>
      <c r="V50"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code].[All].[R0740]")+CUBEVALUE("ssas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code].[All].[R0840]")+CUBEVALUE("ssas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code].[All].[R0870]")+CUBEVALUE("ssas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code].[All].[R0880]")</f>
        <v>#REF!</v>
      </c>
      <c r="W50"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code].[All].[R0740]")+CUBEVALUE("ssas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code].[All].[R0840]")+CUBEVALUE("ssas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code].[All].[R0870]")+CUBEVALUE("ssas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code].[All].[R0880]")</f>
        <v>#REF!</v>
      </c>
    </row>
    <row r="51" spans="2:28" x14ac:dyDescent="0.3">
      <c r="B51" s="26" t="s">
        <v>43</v>
      </c>
      <c r="C51" s="16" t="s">
        <v>259</v>
      </c>
      <c r="D51" s="8"/>
      <c r="E51" s="19"/>
      <c r="F51" s="19"/>
      <c r="G51" s="19"/>
      <c r="H51" s="19"/>
      <c r="I51" s="8"/>
      <c r="J51" s="19"/>
      <c r="K51" s="19"/>
      <c r="L51" s="19"/>
      <c r="M51" s="19"/>
      <c r="N51" s="30" t="e">
        <f>CUBEVALUE("ssas SIICubeV2","[1_07 Peergroup]","[1_01 Reporting reference date - Meldestichtag].[GJ_Stichtag].[All].["&amp;Stichtag2&amp;"]","[1_03 Type of entity - Art des Melders].[Type of entity - Art des Melders].[Solo]","[1_04 Instance].[Instance].["&amp;Instanz&amp;"]","[S_02_01 - Balance sheet].[X - Column code].[All].[C0010]","[S_02_01 - Balance sheet].[Y - Row code].[All].[R0860]")</f>
        <v>#REF!</v>
      </c>
      <c r="O51" s="37" t="e">
        <f>CUBEVALUE("ssas SIICubeV2","[1_07 Peergroup].[1_Reiner Lebensversicherer]","[1_01 Reporting reference date - Meldestichtag].[GJ_Stichtag].[All].["&amp;Stichtag2&amp;"]","[1_03 Type of entity - Art des Melders].[Type of entity - Art des Melders].[Solo]","[1_04 Instance].[Instance].["&amp;Instanz&amp;"]","[S_02_01 - Balance sheet].[X - Column code].[All].[C0010]","[S_02_01 - Balance sheet].[Y - Row code].[All].[R0860]")</f>
        <v>#REF!</v>
      </c>
      <c r="P51" s="37" t="e">
        <f>CUBEVALUE("ssas SIICubeV2","[1_07 Peergroup].[1_Reiner Nicht-Lebensversicherer]","[1_01 Reporting reference date - Meldestichtag].[GJ_Stichtag].[All].["&amp;Stichtag2&amp;"]","[1_03 Type of entity - Art des Melders].[Type of entity - Art des Melders].[Solo]","[1_04 Instance].[Instance].["&amp;Instanz&amp;"]","[S_02_01 - Balance sheet].[X - Column code].[All].[C0010]","[S_02_01 - Balance sheet].[Y - Row code].[All].[R0860]")</f>
        <v>#REF!</v>
      </c>
      <c r="Q51" s="37" t="e">
        <f>CUBEVALUE("ssas SIICubeV2","[1_07 Peergroup].[1_Kompositversicherer]","[1_01 Reporting reference date - Meldestichtag].[GJ_Stichtag].[All].["&amp;Stichtag2&amp;"]","[1_03 Type of entity - Art des Melders].[Type of entity - Art des Melders].[Solo]","[1_04 Instance].[Instance].["&amp;Instanz&amp;"]","[S_02_01 - Balance sheet].[X - Column code].[All].[C0010]","[S_02_01 - Balance sheet].[Y - Row code].[All].[R0860]")</f>
        <v>#REF!</v>
      </c>
      <c r="R51" s="37" t="e">
        <f>CUBEVALUE("ssas SIICubeV2","[1_07 Peergroup].[1_Reiner Rückversicherer]","[1_01 Reporting reference date - Meldestichtag].[GJ_Stichtag].[All].["&amp;Stichtag2&amp;"]","[1_03 Type of entity - Art des Melders].[Type of entity - Art des Melders].[Solo]","[1_04 Instance].[Instance].["&amp;Instanz&amp;"]","[S_02_01 - Balance sheet].[X - Column code].[All].[C0010]","[S_02_01 - Balance sheet].[Y - Row code].[All].[R0860]")</f>
        <v>#REF!</v>
      </c>
      <c r="S51" s="30" t="e">
        <f>CUBEVALUE("ssas SIICubeV2","[1_07 Peergroup]","[1_01 Reporting reference date - Meldestichtag].[GJ_Stichtag].[All].["&amp;Stichtag1&amp;"]","[1_03 Type of entity - Art des Melders].[Type of entity - Art des Melders].[Solo]","[1_04 Instance].[Instance].["&amp;Instanz&amp;"]","[S_02_01 - Balance sheet].[X - Column code].[All].[C0010]","[S_02_01 - Balance sheet].[Y - Row code].[All].[R0860]")</f>
        <v>#REF!</v>
      </c>
      <c r="T51" s="37" t="e">
        <f>CUBEVALUE("ssas SIICubeV2","[1_07 Peergroup].[1_Reiner Lebensversicherer]","[1_01 Reporting reference date - Meldestichtag].[GJ_Stichtag].[All].["&amp;Stichtag1&amp;"]","[1_03 Type of entity - Art des Melders].[Type of entity - Art des Melders].[Solo]","[1_04 Instance].[Instance].["&amp;Instanz&amp;"]","[S_02_01 - Balance sheet].[X - Column code].[All].[C0010]","[S_02_01 - Balance sheet].[Y - Row code].[All].[R0860]")</f>
        <v>#REF!</v>
      </c>
      <c r="U51" s="37" t="e">
        <f>CUBEVALUE("ssas SIICubeV2","[1_07 Peergroup].[1_Reiner Nicht-Lebensversicherer]","[1_01 Reporting reference date - Meldestichtag].[GJ_Stichtag].[All].["&amp;Stichtag1&amp;"]","[1_03 Type of entity - Art des Melders].[Type of entity - Art des Melders].[Solo]","[1_04 Instance].[Instance].["&amp;Instanz&amp;"]","[S_02_01 - Balance sheet].[X - Column code].[All].[C0010]","[S_02_01 - Balance sheet].[Y - Row code].[All].[R0860]")</f>
        <v>#REF!</v>
      </c>
      <c r="V51" s="37" t="e">
        <f>CUBEVALUE("ssas SIICubeV2","[1_07 Peergroup].[1_Kompositversicherer]","[1_01 Reporting reference date - Meldestichtag].[GJ_Stichtag].[All].["&amp;Stichtag1&amp;"]","[1_03 Type of entity - Art des Melders].[Type of entity - Art des Melders].[Solo]","[1_04 Instance].[Instance].["&amp;Instanz&amp;"]","[S_02_01 - Balance sheet].[X - Column code].[All].[C0010]","[S_02_01 - Balance sheet].[Y - Row code].[All].[R0860]")</f>
        <v>#REF!</v>
      </c>
      <c r="W51" s="37" t="e">
        <f>CUBEVALUE("ssas SIICubeV2","[1_07 Peergroup].[1_Reiner Rückversicherer]","[1_01 Reporting reference date - Meldestichtag].[GJ_Stichtag].[All].["&amp;Stichtag1&amp;"]","[1_03 Type of entity - Art des Melders].[Type of entity - Art des Melders].[Solo]","[1_04 Instance].[Instance].["&amp;Instanz&amp;"]","[S_02_01 - Balance sheet].[X - Column code].[All].[C0010]","[S_02_01 - Balance sheet].[Y - Row code].[All].[R0860]")</f>
        <v>#REF!</v>
      </c>
    </row>
    <row r="52" spans="2:28" x14ac:dyDescent="0.3">
      <c r="B52" s="26" t="s">
        <v>52</v>
      </c>
      <c r="C52" s="3" t="s">
        <v>260</v>
      </c>
      <c r="D52" s="8"/>
      <c r="E52" s="19"/>
      <c r="F52" s="19"/>
      <c r="G52" s="19"/>
      <c r="H52" s="19"/>
      <c r="I52" s="8"/>
      <c r="J52" s="19"/>
      <c r="K52" s="19"/>
      <c r="L52" s="19"/>
      <c r="M52" s="19"/>
      <c r="N52" s="30" t="e">
        <f>CUBEVALUE("ssas SIICubeV2","[1_07 Peergroup]","[1_01 Reporting reference date - Meldestichtag].[GJ_Stichtag].[All].["&amp;Stichtag2&amp;"]","[1_03 Type of entity - Art des Melders].[Type of entity - Art des Melders].[Solo]","[1_04 Instance].[Instance].["&amp;Instanz&amp;"]","[S_23_01 - Own funds].[X - Column code].[All].[C0010]","[S_23_01 - Own funds].[Y - Row code].[All].[R0290]")</f>
        <v>#REF!</v>
      </c>
      <c r="O52" s="37"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code].[All].[C0010]","[S_23_01 - Own funds].[Y - Row code].[All].[R0290]")</f>
        <v>#REF!</v>
      </c>
      <c r="P52" s="37"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code].[All].[C0010]","[S_23_01 - Own funds].[Y - Row code].[All].[R0290]")</f>
        <v>#REF!</v>
      </c>
      <c r="Q52" s="37" t="e">
        <f>CUBEVALUE("ssas SIICubeV2","[1_07 Peergroup].[1_Kompositversicherer]","[1_01 Reporting reference date - Meldestichtag].[GJ_Stichtag].[All].["&amp;Stichtag2&amp;"]","[1_03 Type of entity - Art des Melders].[Type of entity - Art des Melders].[Solo]","[1_04 Instance].[Instance].["&amp;Instanz&amp;"]","[S_23_01 - Own funds].[X - Column code].[All].[C0010]","[S_23_01 - Own funds].[Y - Row code].[All].[R0290]")</f>
        <v>#REF!</v>
      </c>
      <c r="R52" s="37"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code].[All].[C0010]","[S_23_01 - Own funds].[Y - Row code].[All].[R0290]")</f>
        <v>#REF!</v>
      </c>
      <c r="S52"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code].[All].[R0290]")</f>
        <v>#REF!</v>
      </c>
      <c r="T52"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code].[All].[C0010]","[S_23_01 - Own funds].[Y - Row code].[All].[R0290]")</f>
        <v>#REF!</v>
      </c>
      <c r="U52"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code].[All].[C0010]","[S_23_01 - Own funds].[Y - Row code].[All].[R0290]")</f>
        <v>#REF!</v>
      </c>
      <c r="V52"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code].[All].[C0010]","[S_23_01 - Own funds].[Y - Row code].[All].[R0290]")</f>
        <v>#REF!</v>
      </c>
      <c r="W52"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code].[All].[C0010]","[S_23_01 - Own funds].[Y - Row code].[All].[R0290]")</f>
        <v>#REF!</v>
      </c>
    </row>
    <row r="53" spans="2:28" x14ac:dyDescent="0.3">
      <c r="B53" s="26" t="s">
        <v>53</v>
      </c>
      <c r="C53" s="16" t="s">
        <v>261</v>
      </c>
      <c r="D53" s="8"/>
      <c r="E53" s="19"/>
      <c r="F53" s="19"/>
      <c r="G53" s="19"/>
      <c r="H53" s="19"/>
      <c r="I53" s="8"/>
      <c r="J53" s="19"/>
      <c r="K53" s="19"/>
      <c r="L53" s="19"/>
      <c r="M53" s="19"/>
      <c r="N53" s="30" t="e">
        <f>CUBEVALUE("ssas SIICubeV2","[1_07 Peergroup]","[1_01 Reporting reference date - Meldestichtag].[GJ_Stichtag].[All].["&amp;Stichtag2&amp;"]","[1_03 Type of entity - Art des Melders].[Type of entity - Art des Melders].[Solo]","[1_04 Instance].[Instance].["&amp;Instanz&amp;"]","[S_23_01 - Own funds].[X - Column code].[All].[C0010]","[S_23_01 - Own funds].[Y - Row code].[All].[R0140]")</f>
        <v>#REF!</v>
      </c>
      <c r="O53" s="37"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code].[All].[C0010]","[S_23_01 - Own funds].[Y - Row code].[All].[R0140]")</f>
        <v>#REF!</v>
      </c>
      <c r="P53" s="37"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code].[All].[C0010]","[S_23_01 - Own funds].[Y - Row code].[All].[R0140]")</f>
        <v>#REF!</v>
      </c>
      <c r="Q53" s="37" t="e">
        <f>CUBEVALUE("ssas SIICubeV2","[1_07 Peergroup].[1_Kompositversicherer]","[1_01 Reporting reference date - Meldestichtag].[GJ_Stichtag].[All].["&amp;Stichtag2&amp;"]","[1_03 Type of entity - Art des Melders].[Type of entity - Art des Melders].[Solo]","[1_04 Instance].[Instance].["&amp;Instanz&amp;"]","[S_23_01 - Own funds].[X - Column code].[All].[C0010]","[S_23_01 - Own funds].[Y - Row code].[All].[R0140]")</f>
        <v>#REF!</v>
      </c>
      <c r="R53" s="37"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code].[All].[C0010]","[S_23_01 - Own funds].[Y - Row code].[All].[R0140]")</f>
        <v>#REF!</v>
      </c>
      <c r="S53"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code].[All].[R0140]")</f>
        <v>#REF!</v>
      </c>
      <c r="T53"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code].[All].[C0010]","[S_23_01 - Own funds].[Y - Row code].[All].[R0140]")</f>
        <v>#REF!</v>
      </c>
      <c r="U53"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code].[All].[C0010]","[S_23_01 - Own funds].[Y - Row code].[All].[R0140]")</f>
        <v>#REF!</v>
      </c>
      <c r="V53"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code].[All].[C0010]","[S_23_01 - Own funds].[Y - Row code].[All].[R0140]")</f>
        <v>#REF!</v>
      </c>
      <c r="W53"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code].[All].[C0010]","[S_23_01 - Own funds].[Y - Row code].[All].[R0140]")</f>
        <v>#REF!</v>
      </c>
    </row>
    <row r="54" spans="2:28" x14ac:dyDescent="0.3">
      <c r="B54" s="26" t="s">
        <v>54</v>
      </c>
      <c r="C54" s="3" t="s">
        <v>262</v>
      </c>
      <c r="D54" s="8"/>
      <c r="E54" s="19"/>
      <c r="F54" s="19"/>
      <c r="G54" s="19"/>
      <c r="H54" s="19"/>
      <c r="I54" s="8"/>
      <c r="J54" s="19"/>
      <c r="K54" s="19"/>
      <c r="L54" s="19"/>
      <c r="M54" s="19"/>
      <c r="N54" s="30" t="e">
        <f>CUBEVALUE("ssas SIICubeV2","[1_07 Peergroup]","[1_01 Reporting reference date - Meldestichtag].[GJ_Stichtag].[All].["&amp;Stichtag2&amp;"]","[1_03 Type of entity - Art des Melders].[Type of entity - Art des Melders].[Solo]","[1_04 Instance].[Instance].["&amp;Instanz&amp;"]","[S_23_01 - Own funds].[X - Column code].[All].[C0010]","[S_23_01 - Own funds].[Y - Row code].[All].[R0400]")</f>
        <v>#REF!</v>
      </c>
      <c r="O54" s="37"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code].[All].[C0010]","[S_23_01 - Own funds].[Y - Row code].[All].[R0400]")</f>
        <v>#REF!</v>
      </c>
      <c r="P54" s="37"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code].[All].[C0010]","[S_23_01 - Own funds].[Y - Row code].[All].[R0400]")</f>
        <v>#REF!</v>
      </c>
      <c r="Q54" s="37" t="e">
        <f>CUBEVALUE("ssas SIICubeV2","[1_07 Peergroup].[1_Kompositversicherer]","[1_01 Reporting reference date - Meldestichtag].[GJ_Stichtag].[All].["&amp;Stichtag2&amp;"]","[1_03 Type of entity - Art des Melders].[Type of entity - Art des Melders].[Solo]","[1_04 Instance].[Instance].["&amp;Instanz&amp;"]","[S_23_01 - Own funds].[X - Column code].[All].[C0010]","[S_23_01 - Own funds].[Y - Row code].[All].[R0400]")</f>
        <v>#REF!</v>
      </c>
      <c r="R54" s="37"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code].[All].[C0010]","[S_23_01 - Own funds].[Y - Row code].[All].[R0400]")</f>
        <v>#REF!</v>
      </c>
      <c r="S54"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code].[All].[R0400]")</f>
        <v>#REF!</v>
      </c>
      <c r="T54"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code].[All].[C0010]","[S_23_01 - Own funds].[Y - Row code].[All].[R0400]")</f>
        <v>#REF!</v>
      </c>
      <c r="U54"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code].[All].[C0010]","[S_23_01 - Own funds].[Y - Row code].[All].[R0400]")</f>
        <v>#REF!</v>
      </c>
      <c r="V54"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code].[All].[C0010]","[S_23_01 - Own funds].[Y - Row code].[All].[R0400]")</f>
        <v>#REF!</v>
      </c>
      <c r="W54"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code].[All].[C0010]","[S_23_01 - Own funds].[Y - Row code].[All].[R0400]")</f>
        <v>#REF!</v>
      </c>
    </row>
    <row r="55" spans="2:28" ht="28" x14ac:dyDescent="0.3">
      <c r="B55" s="26" t="s">
        <v>55</v>
      </c>
      <c r="C55" s="3" t="s">
        <v>263</v>
      </c>
      <c r="D55" s="8"/>
      <c r="E55" s="19"/>
      <c r="F55" s="19"/>
      <c r="G55" s="19"/>
      <c r="H55" s="19"/>
      <c r="I55" s="8"/>
      <c r="J55" s="19"/>
      <c r="K55" s="19"/>
      <c r="L55" s="19"/>
      <c r="M55" s="19"/>
      <c r="N55" s="30" t="e">
        <f>CUBEVALUE("ssas SIICubeV2","[1_07 Peergroup]","[1_01 Reporting reference date - Meldestichtag].[GJ_Stichtag].[All].["&amp;Stichtag2&amp;"]","[1_03 Type of entity - Art des Melders].[Type of entity - Art des Melders].[Solo]","[1_04 Instance].[Instance].["&amp;Instanz&amp;"]","[S_23_01 - Own funds].[X - Column code].[All].[C0010]","[S_23_01 - Own funds].[Y - Row code].[All].[R0540]")</f>
        <v>#REF!</v>
      </c>
      <c r="O55" s="37"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code].[All].[C0010]","[S_23_01 - Own funds].[Y - Row code].[All].[R0540]")</f>
        <v>#REF!</v>
      </c>
      <c r="P55" s="37"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code].[All].[C0010]","[S_23_01 - Own funds].[Y - Row code].[All].[R0540]")</f>
        <v>#REF!</v>
      </c>
      <c r="Q55" s="37" t="e">
        <f>CUBEVALUE("ssas SIICubeV2","[1_07 Peergroup].[1_Kompositversicherer]","[1_01 Reporting reference date - Meldestichtag].[GJ_Stichtag].[All].["&amp;Stichtag2&amp;"]","[1_03 Type of entity - Art des Melders].[Type of entity - Art des Melders].[Solo]","[1_04 Instance].[Instance].["&amp;Instanz&amp;"]","[S_23_01 - Own funds].[X - Column code].[All].[C0010]","[S_23_01 - Own funds].[Y - Row code].[All].[R0540]")</f>
        <v>#REF!</v>
      </c>
      <c r="R55" s="37"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code].[All].[C0010]","[S_23_01 - Own funds].[Y - Row code].[All].[R0540]")</f>
        <v>#REF!</v>
      </c>
      <c r="S55"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code].[All].[R0540]")</f>
        <v>#REF!</v>
      </c>
      <c r="T55"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code].[All].[C0010]","[S_23_01 - Own funds].[Y - Row code].[All].[R0540]")</f>
        <v>#REF!</v>
      </c>
      <c r="U55"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code].[All].[C0010]","[S_23_01 - Own funds].[Y - Row code].[All].[R0540]")</f>
        <v>#REF!</v>
      </c>
      <c r="V55"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code].[All].[C0010]","[S_23_01 - Own funds].[Y - Row code].[All].[R0540]")</f>
        <v>#REF!</v>
      </c>
      <c r="W55"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code].[All].[C0010]","[S_23_01 - Own funds].[Y - Row code].[All].[R0540]")</f>
        <v>#REF!</v>
      </c>
    </row>
    <row r="56" spans="2:28" x14ac:dyDescent="0.3">
      <c r="B56" s="26" t="s">
        <v>56</v>
      </c>
      <c r="C56" s="16" t="s">
        <v>264</v>
      </c>
      <c r="D56" s="8"/>
      <c r="E56" s="19"/>
      <c r="F56" s="19"/>
      <c r="G56" s="19"/>
      <c r="H56" s="19"/>
      <c r="I56" s="8"/>
      <c r="J56" s="19"/>
      <c r="K56" s="19"/>
      <c r="L56" s="19"/>
      <c r="M56" s="19"/>
      <c r="N56" s="30" t="e">
        <f>CUBEVALUE("ssas SIICubeV2","[1_07 Peergroup]","[1_01 Reporting reference date - Meldestichtag].[GJ_Stichtag].[All].["&amp;Stichtag2&amp;"]","[1_03 Type of entity - Art des Melders].[Type of entity - Art des Melders].[Solo]","[1_04 Instance].[Instance].["&amp;Instanz&amp;"]","[S_23_01 - Own funds].[X - Column code].[All].[C0020]","[S_23_01 - Own funds].[Y - Row code].[All].[R0540]")</f>
        <v>#REF!</v>
      </c>
      <c r="O56" s="37"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code].[All].[C0020]","[S_23_01 - Own funds].[Y - Row code].[All].[R0540]")</f>
        <v>#REF!</v>
      </c>
      <c r="P56" s="37"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code].[All].[C0020]","[S_23_01 - Own funds].[Y - Row code].[All].[R0540]")</f>
        <v>#REF!</v>
      </c>
      <c r="Q56" s="37" t="e">
        <f>CUBEVALUE("ssas SIICubeV2","[1_07 Peergroup].[1_Kompositversicherer]","[1_01 Reporting reference date - Meldestichtag].[GJ_Stichtag].[All].["&amp;Stichtag2&amp;"]","[1_03 Type of entity - Art des Melders].[Type of entity - Art des Melders].[Solo]","[1_04 Instance].[Instance].["&amp;Instanz&amp;"]","[S_23_01 - Own funds].[X - Column code].[All].[C0020]","[S_23_01 - Own funds].[Y - Row code].[All].[R0540]")</f>
        <v>#REF!</v>
      </c>
      <c r="R56" s="37"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code].[All].[C0020]","[S_23_01 - Own funds].[Y - Row code].[All].[R0540]")</f>
        <v>#REF!</v>
      </c>
      <c r="S56" s="30" t="e">
        <f>CUBEVALUE("ssas SIICubeV2","[1_07 Peergroup]","[1_01 Reporting reference date - Meldestichtag].[GJ_Stichtag].[All].["&amp;Stichtag1&amp;"]","[1_03 Type of entity - Art des Melders].[Type of entity - Art des Melders].[Solo]","[1_04 Instance].[Instance].["&amp;Instanz&amp;"]","[S_23_01 - Own funds].[X - Column code].[All].[C0020]","[S_23_01 - Own funds].[Y - Row code].[All].[R0540]")</f>
        <v>#REF!</v>
      </c>
      <c r="T56"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code].[All].[C0020]","[S_23_01 - Own funds].[Y - Row code].[All].[R0540]")</f>
        <v>#REF!</v>
      </c>
      <c r="U56"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code].[All].[C0020]","[S_23_01 - Own funds].[Y - Row code].[All].[R0540]")</f>
        <v>#REF!</v>
      </c>
      <c r="V56"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code].[All].[C0020]","[S_23_01 - Own funds].[Y - Row code].[All].[R0540]")</f>
        <v>#REF!</v>
      </c>
      <c r="W56"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code].[All].[C0020]","[S_23_01 - Own funds].[Y - Row code].[All].[R0540]")</f>
        <v>#REF!</v>
      </c>
    </row>
    <row r="57" spans="2:28" x14ac:dyDescent="0.3">
      <c r="B57" s="26" t="s">
        <v>57</v>
      </c>
      <c r="C57" s="16" t="s">
        <v>265</v>
      </c>
      <c r="D57" s="8"/>
      <c r="E57" s="19"/>
      <c r="F57" s="19"/>
      <c r="G57" s="19"/>
      <c r="H57" s="19"/>
      <c r="I57" s="8"/>
      <c r="J57" s="19"/>
      <c r="K57" s="19"/>
      <c r="L57" s="19"/>
      <c r="M57" s="19"/>
      <c r="N57" s="30" t="e">
        <f>CUBEVALUE("ssas SIICubeV2","[1_07 Peergroup]","[1_01 Reporting reference date - Meldestichtag].[GJ_Stichtag].[All].["&amp;Stichtag2&amp;"]","[1_03 Type of entity - Art des Melders].[Type of entity - Art des Melders].[Solo]","[1_04 Instance].[Instance].["&amp;Instanz&amp;"]","[S_23_01 - Own funds].[X - Column code].[All].[C0030]","[S_23_01 - Own funds].[Y - Row code].[All].[R0540]")</f>
        <v>#REF!</v>
      </c>
      <c r="O57" s="37"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code].[All].[C0030]","[S_23_01 - Own funds].[Y - Row code].[All].[R0540]")</f>
        <v>#REF!</v>
      </c>
      <c r="P57" s="37"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code].[All].[C0030]","[S_23_01 - Own funds].[Y - Row code].[All].[R0540]")</f>
        <v>#REF!</v>
      </c>
      <c r="Q57" s="37" t="e">
        <f>CUBEVALUE("ssas SIICubeV2","[1_07 Peergroup].[1_Kompositversicherer]","[1_01 Reporting reference date - Meldestichtag].[GJ_Stichtag].[All].["&amp;Stichtag2&amp;"]","[1_03 Type of entity - Art des Melders].[Type of entity - Art des Melders].[Solo]","[1_04 Instance].[Instance].["&amp;Instanz&amp;"]","[S_23_01 - Own funds].[X - Column code].[All].[C0030]","[S_23_01 - Own funds].[Y - Row code].[All].[R0540]")</f>
        <v>#REF!</v>
      </c>
      <c r="R57" s="37"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code].[All].[C0030]","[S_23_01 - Own funds].[Y - Row code].[All].[R0540]")</f>
        <v>#REF!</v>
      </c>
      <c r="S57" s="30" t="e">
        <f>CUBEVALUE("ssas SIICubeV2","[1_07 Peergroup]","[1_01 Reporting reference date - Meldestichtag].[GJ_Stichtag].[All].["&amp;Stichtag1&amp;"]","[1_03 Type of entity - Art des Melders].[Type of entity - Art des Melders].[Solo]","[1_04 Instance].[Instance].["&amp;Instanz&amp;"]","[S_23_01 - Own funds].[X - Column code].[All].[C0030]","[S_23_01 - Own funds].[Y - Row code].[All].[R0540]")</f>
        <v>#REF!</v>
      </c>
      <c r="T57"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code].[All].[C0030]","[S_23_01 - Own funds].[Y - Row code].[All].[R0540]")</f>
        <v>#REF!</v>
      </c>
      <c r="U57"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code].[All].[C0030]","[S_23_01 - Own funds].[Y - Row code].[All].[R0540]")</f>
        <v>#REF!</v>
      </c>
      <c r="V57"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code].[All].[C0030]","[S_23_01 - Own funds].[Y - Row code].[All].[R0540]")</f>
        <v>#REF!</v>
      </c>
      <c r="W57"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code].[All].[C0030]","[S_23_01 - Own funds].[Y - Row code].[All].[R0540]")</f>
        <v>#REF!</v>
      </c>
    </row>
    <row r="58" spans="2:28" x14ac:dyDescent="0.3">
      <c r="B58" s="26" t="s">
        <v>58</v>
      </c>
      <c r="C58" s="16" t="s">
        <v>50</v>
      </c>
      <c r="D58" s="8"/>
      <c r="E58" s="19"/>
      <c r="F58" s="19"/>
      <c r="G58" s="19"/>
      <c r="H58" s="19"/>
      <c r="I58" s="8"/>
      <c r="J58" s="19"/>
      <c r="K58" s="19"/>
      <c r="L58" s="19"/>
      <c r="M58" s="19"/>
      <c r="N58" s="30" t="e">
        <f>CUBEVALUE("ssas SIICubeV2","[1_07 Peergroup]","[1_01 Reporting reference date - Meldestichtag].[GJ_Stichtag].[All].["&amp;Stichtag2&amp;"]","[1_03 Type of entity - Art des Melders].[Type of entity - Art des Melders].[Solo]","[1_04 Instance].[Instance].["&amp;Instanz&amp;"]","[S_23_01 - Own funds].[X - Column code].[All].[C0040]","[S_23_01 - Own funds].[Y - Row code].[All].[R0540]")</f>
        <v>#REF!</v>
      </c>
      <c r="O58" s="37"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code].[All].[C0040]","[S_23_01 - Own funds].[Y - Row code].[All].[R0540]")</f>
        <v>#REF!</v>
      </c>
      <c r="P58" s="37"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code].[All].[C0040]","[S_23_01 - Own funds].[Y - Row code].[All].[R0540]")</f>
        <v>#REF!</v>
      </c>
      <c r="Q58" s="37" t="e">
        <f>CUBEVALUE("ssas SIICubeV2","[1_07 Peergroup].[1_Kompositversicherer]","[1_01 Reporting reference date - Meldestichtag].[GJ_Stichtag].[All].["&amp;Stichtag2&amp;"]","[1_03 Type of entity - Art des Melders].[Type of entity - Art des Melders].[Solo]","[1_04 Instance].[Instance].["&amp;Instanz&amp;"]","[S_23_01 - Own funds].[X - Column code].[All].[C0040]","[S_23_01 - Own funds].[Y - Row code].[All].[R0540]")</f>
        <v>#REF!</v>
      </c>
      <c r="R58" s="37"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code].[All].[C0040]","[S_23_01 - Own funds].[Y - Row code].[All].[R0540]")</f>
        <v>#REF!</v>
      </c>
      <c r="S58" s="30" t="e">
        <f>CUBEVALUE("ssas SIICubeV2","[1_07 Peergroup]","[1_01 Reporting reference date - Meldestichtag].[GJ_Stichtag].[All].["&amp;Stichtag1&amp;"]","[1_03 Type of entity - Art des Melders].[Type of entity - Art des Melders].[Solo]","[1_04 Instance].[Instance].["&amp;Instanz&amp;"]","[S_23_01 - Own funds].[X - Column code].[All].[C0040]","[S_23_01 - Own funds].[Y - Row code].[All].[R0540]")</f>
        <v>#REF!</v>
      </c>
      <c r="T58"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code].[All].[C0040]","[S_23_01 - Own funds].[Y - Row code].[All].[R0540]")</f>
        <v>#REF!</v>
      </c>
      <c r="U58"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code].[All].[C0040]","[S_23_01 - Own funds].[Y - Row code].[All].[R0540]")</f>
        <v>#REF!</v>
      </c>
      <c r="V58"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code].[All].[C0040]","[S_23_01 - Own funds].[Y - Row code].[All].[R0540]")</f>
        <v>#REF!</v>
      </c>
      <c r="W58"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code].[All].[C0040]","[S_23_01 - Own funds].[Y - Row code].[All].[R0540]")</f>
        <v>#REF!</v>
      </c>
    </row>
    <row r="59" spans="2:28" x14ac:dyDescent="0.3">
      <c r="B59" s="26" t="s">
        <v>59</v>
      </c>
      <c r="C59" s="16" t="s">
        <v>51</v>
      </c>
      <c r="D59" s="8"/>
      <c r="E59" s="19"/>
      <c r="F59" s="19"/>
      <c r="G59" s="19"/>
      <c r="H59" s="19"/>
      <c r="I59" s="8"/>
      <c r="J59" s="19"/>
      <c r="K59" s="19"/>
      <c r="L59" s="19"/>
      <c r="M59" s="19"/>
      <c r="N59" s="30" t="e">
        <f>CUBEVALUE("ssas SIICubeV2","[1_07 Peergroup]","[1_01 Reporting reference date - Meldestichtag].[GJ_Stichtag].[All].["&amp;Stichtag2&amp;"]","[1_03 Type of entity - Art des Melders].[Type of entity - Art des Melders].[Solo]","[1_04 Instance].[Instance].["&amp;Instanz&amp;"]","[S_23_01 - Own funds].[X - Column code].[All].[C0050]","[S_23_01 - Own funds].[Y - Row code].[All].[R0540]")</f>
        <v>#REF!</v>
      </c>
      <c r="O59" s="37"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code].[All].[C0050]","[S_23_01 - Own funds].[Y - Row code].[All].[R0540]")</f>
        <v>#REF!</v>
      </c>
      <c r="P59" s="37"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code].[All].[C0050]","[S_23_01 - Own funds].[Y - Row code].[All].[R0540]")</f>
        <v>#REF!</v>
      </c>
      <c r="Q59" s="37" t="e">
        <f>CUBEVALUE("ssas SIICubeV2","[1_07 Peergroup].[1_Kompositversicherer]","[1_01 Reporting reference date - Meldestichtag].[GJ_Stichtag].[All].["&amp;Stichtag2&amp;"]","[1_03 Type of entity - Art des Melders].[Type of entity - Art des Melders].[Solo]","[1_04 Instance].[Instance].["&amp;Instanz&amp;"]","[S_23_01 - Own funds].[X - Column code].[All].[C0050]","[S_23_01 - Own funds].[Y - Row code].[All].[R0540]")</f>
        <v>#REF!</v>
      </c>
      <c r="R59" s="37"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code].[All].[C0050]","[S_23_01 - Own funds].[Y - Row code].[All].[R0540]")</f>
        <v>#REF!</v>
      </c>
      <c r="S59" s="30" t="e">
        <f>CUBEVALUE("ssas SIICubeV2","[1_07 Peergroup]","[1_01 Reporting reference date - Meldestichtag].[GJ_Stichtag].[All].["&amp;Stichtag1&amp;"]","[1_03 Type of entity - Art des Melders].[Type of entity - Art des Melders].[Solo]","[1_04 Instance].[Instance].["&amp;Instanz&amp;"]","[S_23_01 - Own funds].[X - Column code].[All].[C0050]","[S_23_01 - Own funds].[Y - Row code].[All].[R0540]")</f>
        <v>#REF!</v>
      </c>
      <c r="T59"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code].[All].[C0050]","[S_23_01 - Own funds].[Y - Row code].[All].[R0540]")</f>
        <v>#REF!</v>
      </c>
      <c r="U59"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code].[All].[C0050]","[S_23_01 - Own funds].[Y - Row code].[All].[R0540]")</f>
        <v>#REF!</v>
      </c>
      <c r="V59"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code].[All].[C0050]","[S_23_01 - Own funds].[Y - Row code].[All].[R0540]")</f>
        <v>#REF!</v>
      </c>
      <c r="W59"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code].[All].[C0050]","[S_23_01 - Own funds].[Y - Row code].[All].[R0540]")</f>
        <v>#REF!</v>
      </c>
    </row>
    <row r="60" spans="2:28" ht="28" x14ac:dyDescent="0.3">
      <c r="B60" s="26" t="s">
        <v>61</v>
      </c>
      <c r="C60" s="3" t="s">
        <v>266</v>
      </c>
      <c r="D60" s="8"/>
      <c r="E60" s="19"/>
      <c r="F60" s="19"/>
      <c r="G60" s="19"/>
      <c r="H60" s="19"/>
      <c r="I60" s="8"/>
      <c r="J60" s="19"/>
      <c r="K60" s="19"/>
      <c r="L60" s="19"/>
      <c r="M60" s="19"/>
      <c r="N60" s="30" t="e">
        <f>CUBEVALUE("ssas SIICubeV2","[1_07 Peergroup]","[1_01 Reporting reference date - Meldestichtag].[GJ_Stichtag].[All].["&amp;Stichtag2&amp;"]","[1_03 Type of entity - Art des Melders].[Type of entity - Art des Melders].[Solo]","[1_04 Instance].[Instance].["&amp;Instanz&amp;"]","[S_23_01 - Own funds].[X - Column code].[All].[C0010]","[S_23_01 - Own funds].[Y - Row code].[All].[R0550]")</f>
        <v>#REF!</v>
      </c>
      <c r="O60" s="37"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code].[All].[C0010]","[S_23_01 - Own funds].[Y - Row code].[All].[R0550]")</f>
        <v>#REF!</v>
      </c>
      <c r="P60" s="37"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code].[All].[C0010]","[S_23_01 - Own funds].[Y - Row code].[All].[R0550]")</f>
        <v>#REF!</v>
      </c>
      <c r="Q60" s="37" t="e">
        <f>CUBEVALUE("ssas SIICubeV2","[1_07 Peergroup].[1_Kompositversicherer]","[1_01 Reporting reference date - Meldestichtag].[GJ_Stichtag].[All].["&amp;Stichtag2&amp;"]","[1_03 Type of entity - Art des Melders].[Type of entity - Art des Melders].[Solo]","[1_04 Instance].[Instance].["&amp;Instanz&amp;"]","[S_23_01 - Own funds].[X - Column code].[All].[C0010]","[S_23_01 - Own funds].[Y - Row code].[All].[R0550]")</f>
        <v>#REF!</v>
      </c>
      <c r="R60" s="37"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code].[All].[C0010]","[S_23_01 - Own funds].[Y - Row code].[All].[R0550]")</f>
        <v>#REF!</v>
      </c>
      <c r="S60"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code].[All].[R0550]")</f>
        <v>#REF!</v>
      </c>
      <c r="T60"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code].[All].[C0010]","[S_23_01 - Own funds].[Y - Row code].[All].[R0550]")</f>
        <v>#REF!</v>
      </c>
      <c r="U60"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code].[All].[C0010]","[S_23_01 - Own funds].[Y - Row code].[All].[R0550]")</f>
        <v>#REF!</v>
      </c>
      <c r="V60"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code].[All].[C0010]","[S_23_01 - Own funds].[Y - Row code].[All].[R0550]")</f>
        <v>#REF!</v>
      </c>
      <c r="W60"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code].[All].[C0010]","[S_23_01 - Own funds].[Y - Row code].[All].[R0550]")</f>
        <v>#REF!</v>
      </c>
    </row>
    <row r="61" spans="2:28" x14ac:dyDescent="0.3">
      <c r="B61" s="26" t="s">
        <v>62</v>
      </c>
      <c r="C61" s="16" t="s">
        <v>264</v>
      </c>
      <c r="D61" s="8"/>
      <c r="E61" s="19"/>
      <c r="F61" s="19"/>
      <c r="G61" s="19"/>
      <c r="H61" s="19"/>
      <c r="I61" s="8"/>
      <c r="J61" s="19"/>
      <c r="K61" s="19"/>
      <c r="L61" s="19"/>
      <c r="M61" s="19"/>
      <c r="N61" s="30" t="e">
        <f>CUBEVALUE("ssas SIICubeV2","[1_07 Peergroup]","[1_01 Reporting reference date - Meldestichtag].[GJ_Stichtag].[All].["&amp;Stichtag2&amp;"]","[1_03 Type of entity - Art des Melders].[Type of entity - Art des Melders].[Solo]","[1_04 Instance].[Instance].["&amp;Instanz&amp;"]","[S_23_01 - Own funds].[X - Column code].[All].[C0020]","[S_23_01 - Own funds].[Y - Row code].[All].[R0550]")</f>
        <v>#REF!</v>
      </c>
      <c r="O61" s="37"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code].[All].[C0020]","[S_23_01 - Own funds].[Y - Row code].[All].[R0550]")</f>
        <v>#REF!</v>
      </c>
      <c r="P61" s="37"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code].[All].[C0020]","[S_23_01 - Own funds].[Y - Row code].[All].[R0550]")</f>
        <v>#REF!</v>
      </c>
      <c r="Q61" s="37" t="e">
        <f>CUBEVALUE("ssas SIICubeV2","[1_07 Peergroup].[1_Kompositversicherer]","[1_01 Reporting reference date - Meldestichtag].[GJ_Stichtag].[All].["&amp;Stichtag2&amp;"]","[1_03 Type of entity - Art des Melders].[Type of entity - Art des Melders].[Solo]","[1_04 Instance].[Instance].["&amp;Instanz&amp;"]","[S_23_01 - Own funds].[X - Column code].[All].[C0020]","[S_23_01 - Own funds].[Y - Row code].[All].[R0550]")</f>
        <v>#REF!</v>
      </c>
      <c r="R61" s="37"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code].[All].[C0020]","[S_23_01 - Own funds].[Y - Row code].[All].[R0550]")</f>
        <v>#REF!</v>
      </c>
      <c r="S61" s="30" t="e">
        <f>CUBEVALUE("ssas SIICubeV2","[1_07 Peergroup]","[1_01 Reporting reference date - Meldestichtag].[GJ_Stichtag].[All].["&amp;Stichtag1&amp;"]","[1_03 Type of entity - Art des Melders].[Type of entity - Art des Melders].[Solo]","[1_04 Instance].[Instance].["&amp;Instanz&amp;"]","[S_23_01 - Own funds].[X - Column code].[All].[C0020]","[S_23_01 - Own funds].[Y - Row code].[All].[R0550]")</f>
        <v>#REF!</v>
      </c>
      <c r="T61"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code].[All].[C0020]","[S_23_01 - Own funds].[Y - Row code].[All].[R0550]")</f>
        <v>#REF!</v>
      </c>
      <c r="U61"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code].[All].[C0020]","[S_23_01 - Own funds].[Y - Row code].[All].[R0550]")</f>
        <v>#REF!</v>
      </c>
      <c r="V61"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code].[All].[C0020]","[S_23_01 - Own funds].[Y - Row code].[All].[R0550]")</f>
        <v>#REF!</v>
      </c>
      <c r="W61"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code].[All].[C0020]","[S_23_01 - Own funds].[Y - Row code].[All].[R0550]")</f>
        <v>#REF!</v>
      </c>
    </row>
    <row r="62" spans="2:28" x14ac:dyDescent="0.3">
      <c r="B62" s="26" t="s">
        <v>63</v>
      </c>
      <c r="C62" s="16" t="s">
        <v>265</v>
      </c>
      <c r="D62" s="8"/>
      <c r="E62" s="19"/>
      <c r="F62" s="19"/>
      <c r="G62" s="19"/>
      <c r="H62" s="19"/>
      <c r="I62" s="8"/>
      <c r="J62" s="19"/>
      <c r="K62" s="19"/>
      <c r="L62" s="19"/>
      <c r="M62" s="19"/>
      <c r="N62" s="30" t="e">
        <f>CUBEVALUE("ssas SIICubeV2","[1_07 Peergroup]","[1_01 Reporting reference date - Meldestichtag].[GJ_Stichtag].[All].["&amp;Stichtag2&amp;"]","[1_03 Type of entity - Art des Melders].[Type of entity - Art des Melders].[Solo]","[1_04 Instance].[Instance].["&amp;Instanz&amp;"]","[S_23_01 - Own funds].[X - Column code].[All].[C0030]","[S_23_01 - Own funds].[Y - Row code].[All].[R0550]")</f>
        <v>#REF!</v>
      </c>
      <c r="O62" s="37"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code].[All].[C0030]","[S_23_01 - Own funds].[Y - Row code].[All].[R0550]")</f>
        <v>#REF!</v>
      </c>
      <c r="P62" s="37"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code].[All].[C0030]","[S_23_01 - Own funds].[Y - Row code].[All].[R0550]")</f>
        <v>#REF!</v>
      </c>
      <c r="Q62" s="37" t="e">
        <f>CUBEVALUE("ssas SIICubeV2","[1_07 Peergroup].[1_Kompositversicherer]","[1_01 Reporting reference date - Meldestichtag].[GJ_Stichtag].[All].["&amp;Stichtag2&amp;"]","[1_03 Type of entity - Art des Melders].[Type of entity - Art des Melders].[Solo]","[1_04 Instance].[Instance].["&amp;Instanz&amp;"]","[S_23_01 - Own funds].[X - Column code].[All].[C0030]","[S_23_01 - Own funds].[Y - Row code].[All].[R0550]")</f>
        <v>#REF!</v>
      </c>
      <c r="R62" s="37"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code].[All].[C0030]","[S_23_01 - Own funds].[Y - Row code].[All].[R0550]")</f>
        <v>#REF!</v>
      </c>
      <c r="S62" s="30" t="e">
        <f>CUBEVALUE("ssas SIICubeV2","[1_07 Peergroup]","[1_01 Reporting reference date - Meldestichtag].[GJ_Stichtag].[All].["&amp;Stichtag1&amp;"]","[1_03 Type of entity - Art des Melders].[Type of entity - Art des Melders].[Solo]","[1_04 Instance].[Instance].["&amp;Instanz&amp;"]","[S_23_01 - Own funds].[X - Column code].[All].[C0030]","[S_23_01 - Own funds].[Y - Row code].[All].[R0550]")</f>
        <v>#REF!</v>
      </c>
      <c r="T62"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code].[All].[C0030]","[S_23_01 - Own funds].[Y - Row code].[All].[R0550]")</f>
        <v>#REF!</v>
      </c>
      <c r="U62"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code].[All].[C0030]","[S_23_01 - Own funds].[Y - Row code].[All].[R0550]")</f>
        <v>#REF!</v>
      </c>
      <c r="V62"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code].[All].[C0030]","[S_23_01 - Own funds].[Y - Row code].[All].[R0550]")</f>
        <v>#REF!</v>
      </c>
      <c r="W62"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code].[All].[C0030]","[S_23_01 - Own funds].[Y - Row code].[All].[R0550]")</f>
        <v>#REF!</v>
      </c>
    </row>
    <row r="63" spans="2:28" x14ac:dyDescent="0.3">
      <c r="B63" s="26" t="s">
        <v>64</v>
      </c>
      <c r="C63" s="16" t="s">
        <v>50</v>
      </c>
      <c r="D63" s="8"/>
      <c r="E63" s="19"/>
      <c r="F63" s="19"/>
      <c r="G63" s="19"/>
      <c r="H63" s="19"/>
      <c r="I63" s="8"/>
      <c r="J63" s="19"/>
      <c r="K63" s="19"/>
      <c r="L63" s="19"/>
      <c r="M63" s="19"/>
      <c r="N63" s="30" t="e">
        <f>CUBEVALUE("ssas SIICubeV2","[1_07 Peergroup]","[1_01 Reporting reference date - Meldestichtag].[GJ_Stichtag].[All].["&amp;Stichtag2&amp;"]","[1_03 Type of entity - Art des Melders].[Type of entity - Art des Melders].[Solo]","[1_04 Instance].[Instance].["&amp;Instanz&amp;"]","[S_23_01 - Own funds].[X - Column code].[All].[C0040]","[S_23_01 - Own funds].[Y - Row code].[All].[R0550]")</f>
        <v>#REF!</v>
      </c>
      <c r="O63" s="37"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code].[All].[C0040]","[S_23_01 - Own funds].[Y - Row code].[All].[R0550]")</f>
        <v>#REF!</v>
      </c>
      <c r="P63" s="37"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code].[All].[C0040]","[S_23_01 - Own funds].[Y - Row code].[All].[R0550]")</f>
        <v>#REF!</v>
      </c>
      <c r="Q63" s="37" t="e">
        <f>CUBEVALUE("ssas SIICubeV2","[1_07 Peergroup].[1_Kompositversicherer]","[1_01 Reporting reference date - Meldestichtag].[GJ_Stichtag].[All].["&amp;Stichtag2&amp;"]","[1_03 Type of entity - Art des Melders].[Type of entity - Art des Melders].[Solo]","[1_04 Instance].[Instance].["&amp;Instanz&amp;"]","[S_23_01 - Own funds].[X - Column code].[All].[C0040]","[S_23_01 - Own funds].[Y - Row code].[All].[R0550]")</f>
        <v>#REF!</v>
      </c>
      <c r="R63" s="37"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code].[All].[C0040]","[S_23_01 - Own funds].[Y - Row code].[All].[R0550]")</f>
        <v>#REF!</v>
      </c>
      <c r="S63" s="30" t="e">
        <f>CUBEVALUE("ssas SIICubeV2","[1_07 Peergroup]","[1_01 Reporting reference date - Meldestichtag].[GJ_Stichtag].[All].["&amp;Stichtag1&amp;"]","[1_03 Type of entity - Art des Melders].[Type of entity - Art des Melders].[Solo]","[1_04 Instance].[Instance].["&amp;Instanz&amp;"]","[S_23_01 - Own funds].[X - Column code].[All].[C0040]","[S_23_01 - Own funds].[Y - Row code].[All].[R0550]")</f>
        <v>#REF!</v>
      </c>
      <c r="T63" s="37"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code].[All].[C0040]","[S_23_01 - Own funds].[Y - Row code].[All].[R0550]")</f>
        <v>#REF!</v>
      </c>
      <c r="U63" s="37"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code].[All].[C0040]","[S_23_01 - Own funds].[Y - Row code].[All].[R0550]")</f>
        <v>#REF!</v>
      </c>
      <c r="V63" s="37" t="e">
        <f>CUBEVALUE("ssas SIICubeV2","[1_07 Peergroup].[1_Kompositversicherer]","[1_01 Reporting reference date - Meldestichtag].[GJ_Stichtag].[All].["&amp;Stichtag1&amp;"]","[1_03 Type of entity - Art des Melders].[Type of entity - Art des Melders].[Solo]","[1_04 Instance].[Instance].["&amp;Instanz&amp;"]","[S_23_01 - Own funds].[X - Column code].[All].[C0040]","[S_23_01 - Own funds].[Y - Row code].[All].[R0550]")</f>
        <v>#REF!</v>
      </c>
      <c r="W63" s="37"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code].[All].[C0040]","[S_23_01 - Own funds].[Y - Row code].[All].[R0550]")</f>
        <v>#REF!</v>
      </c>
    </row>
    <row r="64" spans="2:28" x14ac:dyDescent="0.3">
      <c r="B64" s="70" t="s">
        <v>267</v>
      </c>
      <c r="C64" s="70"/>
      <c r="D64" s="70"/>
      <c r="E64" s="70"/>
      <c r="F64" s="70"/>
      <c r="G64" s="70"/>
      <c r="H64" s="70"/>
      <c r="I64" s="70"/>
      <c r="J64" s="70"/>
      <c r="K64" s="70"/>
      <c r="L64" s="70"/>
      <c r="M64" s="70"/>
      <c r="N64" s="70"/>
      <c r="O64" s="70"/>
      <c r="P64" s="70"/>
      <c r="Q64" s="70"/>
      <c r="R64" s="70"/>
      <c r="S64" s="70"/>
      <c r="T64" s="70"/>
      <c r="U64" s="70"/>
      <c r="V64" s="70"/>
      <c r="W64" s="70"/>
      <c r="X64" s="1"/>
      <c r="Y64" s="1"/>
      <c r="Z64" s="1"/>
      <c r="AA64" s="1"/>
      <c r="AB64" s="1"/>
    </row>
    <row r="65" spans="2:28" x14ac:dyDescent="0.3">
      <c r="B65" s="70"/>
      <c r="C65" s="70"/>
      <c r="D65" s="70"/>
      <c r="E65" s="70"/>
      <c r="F65" s="70"/>
      <c r="G65" s="70"/>
      <c r="H65" s="70"/>
      <c r="I65" s="70"/>
      <c r="J65" s="70"/>
      <c r="K65" s="70"/>
      <c r="L65" s="70"/>
      <c r="M65" s="70"/>
      <c r="N65" s="70"/>
      <c r="O65" s="70"/>
      <c r="P65" s="70"/>
      <c r="Q65" s="70"/>
      <c r="R65" s="70"/>
      <c r="S65" s="70"/>
      <c r="T65" s="70"/>
      <c r="U65" s="70"/>
      <c r="V65" s="70"/>
      <c r="W65" s="70"/>
      <c r="X65" s="1"/>
      <c r="Y65" s="1"/>
      <c r="Z65" s="1"/>
      <c r="AA65" s="1"/>
      <c r="AB65" s="1"/>
    </row>
    <row r="66" spans="2:28" x14ac:dyDescent="0.3">
      <c r="B66" s="26" t="s">
        <v>67</v>
      </c>
      <c r="C66" s="3" t="s">
        <v>268</v>
      </c>
      <c r="D66" s="8"/>
      <c r="E66" s="4"/>
      <c r="F66" s="4"/>
      <c r="G66" s="4"/>
      <c r="H66" s="4"/>
      <c r="I66" s="8"/>
      <c r="J66" s="4"/>
      <c r="K66" s="4"/>
      <c r="L66" s="4"/>
      <c r="M66" s="4"/>
      <c r="N66" s="30" t="e">
        <f>CUBEVALUE("SP2013P2 SIICube","[1_01 Reporting reference date - Meldestichtag].[GJ_Stichtag].[All].["&amp;Stichtag2&amp;"]","[1_03 Type of entity - Art des Melders].[Type of entity - Art des Melders].[All].[Solo]","[1_04 Instance].[Instance].["&amp;Instanz&amp;"]","[Additional Information].[Additional information].[All].[MCR]")</f>
        <v>#REF!</v>
      </c>
      <c r="O66" s="34" t="e">
        <f>CUBEVALUE("ssas SIICubeV2","[1_07 Peergroup].[1_Reiner Lebensversicherer]","[1_01 Reporting reference date - Meldestichtag].[GJ_Stichtag].[All].["&amp;Stichtag2&amp;"]","[1_03 Type of entity - Art des Melders].[Type of entity - Art des Melders].[Solo]","[1_04 Instance].[Instance].["&amp;Instanz&amp;"]","[S_23_01 - Own funds].[X - Column code].[All].[C0010]","[S_23_01 - Own funds].[Y - Row code].[All].[R0600]")</f>
        <v>#REF!</v>
      </c>
      <c r="P66" s="34" t="e">
        <f>CUBEVALUE("ssas SIICubeV2","[1_07 Peergroup].[1_Reiner Nicht-Lebensversicherer]","[1_01 Reporting reference date - Meldestichtag].[GJ_Stichtag].[All].["&amp;Stichtag2&amp;"]","[1_03 Type of entity - Art des Melders].[Type of entity - Art des Melders].[Solo]","[1_04 Instance].[Instance].["&amp;Instanz&amp;"]","[S_23_01 - Own funds].[X - Column code].[All].[C0010]","[S_23_01 - Own funds].[Y - Row code].[All].[R0600]")</f>
        <v>#REF!</v>
      </c>
      <c r="Q66" s="34" t="e">
        <f>CUBEVALUE("ssas SIICubeV2","[1_07 Peergroup].[1_Kompositversicherer]","[1_01 Reporting reference date - Meldestichtag].[GJ_Stichtag].[All].["&amp;Stichtag2&amp;"]","[1_03 Type of entity - Art des Melders].[Type of entity - Art des Melders].[Solo]","[1_04 Instance].[Instance].["&amp;Instanz&amp;"]","[S_23_01 - Own funds].[X - Column code].[All].[C0010]","[S_23_01 - Own funds].[Y - Row code].[All].[R0600]")</f>
        <v>#REF!</v>
      </c>
      <c r="R66" s="34" t="e">
        <f>CUBEVALUE("ssas SIICubeV2","[1_07 Peergroup].[1_Reiner Rückversicherer]","[1_01 Reporting reference date - Meldestichtag].[GJ_Stichtag].[All].["&amp;Stichtag2&amp;"]","[1_03 Type of entity - Art des Melders].[Type of entity - Art des Melders].[Solo]","[1_04 Instance].[Instance].["&amp;Instanz&amp;"]","[S_23_01 - Own funds].[X - Column code].[All].[C0010]","[S_23_01 - Own funds].[Y - Row code].[All].[R0600]")</f>
        <v>#REF!</v>
      </c>
      <c r="S66"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code].[All].[R0600]")</f>
        <v>#REF!</v>
      </c>
      <c r="T66" s="34" t="e">
        <f>CUBEVALUE("ssas SIICubeV2","[1_07 Peergroup].[1_Reiner Lebensversicherer]","[1_01 Reporting reference date - Meldestichtag].[GJ_Stichtag].[All].["&amp;Stichtag1&amp;"]","[1_03 Type of entity - Art des Melders].[Type of entity - Art des Melders].[Solo]","[1_04 Instance].[Instance].["&amp;Instanz&amp;"]","[S_23_01 - Own funds].[X - Column code].[All].[C0010]","[S_23_01 - Own funds].[Y - Row code].[All].[R0600]")</f>
        <v>#REF!</v>
      </c>
      <c r="U66" s="34" t="e">
        <f>CUBEVALUE("ssas SIICubeV2","[1_07 Peergroup].[1_Reiner Nicht-Lebensversicherer]","[1_01 Reporting reference date - Meldestichtag].[GJ_Stichtag].[All].["&amp;Stichtag1&amp;"]","[1_03 Type of entity - Art des Melders].[Type of entity - Art des Melders].[Solo]","[1_04 Instance].[Instance].["&amp;Instanz&amp;"]","[S_23_01 - Own funds].[X - Column code].[All].[C0010]","[S_23_01 - Own funds].[Y - Row code].[All].[R0600]")</f>
        <v>#REF!</v>
      </c>
      <c r="V66" s="34" t="e">
        <f>CUBEVALUE("ssas SIICubeV2","[1_07 Peergroup].[1_Kompositversicherer]","[1_01 Reporting reference date - Meldestichtag].[GJ_Stichtag].[All].["&amp;Stichtag1&amp;"]","[1_03 Type of entity - Art des Melders].[Type of entity - Art des Melders].[Solo]","[1_04 Instance].[Instance].["&amp;Instanz&amp;"]","[S_23_01 - Own funds].[X - Column code].[All].[C0010]","[S_23_01 - Own funds].[Y - Row code].[All].[R0600]")</f>
        <v>#REF!</v>
      </c>
      <c r="W66" s="34" t="e">
        <f>CUBEVALUE("ssas SIICubeV2","[1_07 Peergroup].[1_Reiner Rückversicherer]","[1_01 Reporting reference date - Meldestichtag].[GJ_Stichtag].[All].["&amp;Stichtag1&amp;"]","[1_03 Type of entity - Art des Melders].[Type of entity - Art des Melders].[Solo]","[1_04 Instance].[Instance].["&amp;Instanz&amp;"]","[S_23_01 - Own funds].[X - Column code].[All].[C0010]","[S_23_01 - Own funds].[Y - Row code].[All].[R0600]")</f>
        <v>#REF!</v>
      </c>
    </row>
    <row r="67" spans="2:28" ht="14.5" x14ac:dyDescent="0.35">
      <c r="B67" s="26" t="s">
        <v>68</v>
      </c>
      <c r="C67" s="3" t="s">
        <v>269</v>
      </c>
      <c r="D67" s="8"/>
      <c r="E67" s="21"/>
      <c r="F67" s="22"/>
      <c r="G67" s="7"/>
      <c r="H67" s="7"/>
      <c r="I67" s="8"/>
      <c r="J67" s="21"/>
      <c r="K67" s="22"/>
      <c r="L67" s="7"/>
      <c r="M67" s="7"/>
      <c r="N67" s="30" t="e">
        <f>CUBEVALUE("SP2013P2 SIICube","[1_01 Reporting reference date - Meldestichtag].[GJ_Stichtag].[All].["&amp;Stichtag2&amp;"]","[1_03 Type of entity - Art des Melders].[Type of entity - Art des Melders].[All].[Solo]","[1_04 Instance].[Instance].["&amp;Instanz&amp;"]","[Additional Information].[Additional information].[All].[SCR]")</f>
        <v>#REF!</v>
      </c>
      <c r="O67" s="38"/>
      <c r="P67" s="39"/>
      <c r="Q67" s="35"/>
      <c r="R67" s="35"/>
      <c r="S67" s="30" t="e">
        <f>CUBEVALUE("ssas SIICubeV2","[1_07 Peergroup]","[1_01 Reporting reference date - Meldestichtag].[GJ_Stichtag].[All].["&amp;Stichtag1&amp;"]","[1_03 Type of entity - Art des Melders].[Type of entity - Art des Melders].[Solo]","[1_04 Instance].[Instance].["&amp;Instanz&amp;"]","[S_23_01 - Own funds].[X - Column code].[All].[C0010]","[S_23_01 - Own funds].[Y - Row code].[All].[R0580]")</f>
        <v>#REF!</v>
      </c>
      <c r="T67" s="38"/>
      <c r="U67" s="39"/>
      <c r="V67" s="35"/>
      <c r="W67" s="35"/>
    </row>
    <row r="68" spans="2:28" ht="56" x14ac:dyDescent="0.3">
      <c r="B68" s="26" t="s">
        <v>76</v>
      </c>
      <c r="C68" s="3" t="s">
        <v>270</v>
      </c>
      <c r="D68" s="9"/>
      <c r="E68" s="7"/>
      <c r="F68" s="7"/>
      <c r="G68" s="7"/>
      <c r="H68" s="7"/>
      <c r="I68" s="9"/>
      <c r="J68" s="7"/>
      <c r="K68" s="7"/>
      <c r="L68" s="7"/>
      <c r="M68" s="7"/>
      <c r="N68" s="31" t="e">
        <f>CUBEVALUE("SP2013P2 SIICube","[1_01 Reporting reference date - Meldestichtag].[GJ_Stichtag].[All].["&amp;Stichtag2&amp;"]","[1_03 Type of entity - Art des Melders].[Type of entity - Art des Melders].[All].[Solo]","[1_04 Instance].[Instance].["&amp;Instanz&amp;"]","[3 Template].[All].[S.25.01]","[3 Column code].[All].[C0100]","[3 Row code].[All].[R0220]")/CUBEVALUE("SP2013P2 SIICube","[1_01 Reporting reference date - Meldestichtag].[GJ_Stichtag].[All].["&amp;Stichtag2&amp;"]","[1_03 Type of entity - Art des Melders].[Type of entity - Art des Melders].[All].[Solo]","[1_04 Instance].[Instance].["&amp;Instanz&amp;"]","[Additional Information].[Additional information].[All].[SCR]")</f>
        <v>#REF!</v>
      </c>
      <c r="O68" s="35"/>
      <c r="P68" s="35"/>
      <c r="Q68" s="35"/>
      <c r="R68" s="35"/>
      <c r="S68" s="31" t="e">
        <f>CUBEVALUE("SP2013P2 SIICube","[1_01 Reporting reference date - Meldestichtag].[GJ_Stichtag].[All].["&amp;Stichtag1&amp;"]","[1_03 Type of entity - Art des Melders].[Type of entity - Art des Melders].[All].[Solo]","[1_04 Instance].[Instance].["&amp;Instanz&amp;"]","[3 Template].[All].[S.25.01]","[3 Column code].[All].[C0100]","[3 Row code].[All].[R0220]")/CUBEVALUE("SP2013P2 SIICube","[1_01 Reporting reference date - Meldestichtag].[GJ_Stichtag].[All].["&amp;Stichtag1&amp;"]","[1_03 Type of entity - Art des Melders].[Type of entity - Art des Melders].[All].[Solo]","[1_04 Instance].[Instance].["&amp;Instanz&amp;"]","[Additional Information].[Additional information].[All].[SCR]")</f>
        <v>#REF!</v>
      </c>
      <c r="T68" s="35"/>
      <c r="U68" s="35"/>
      <c r="V68" s="35"/>
      <c r="W68" s="35"/>
    </row>
    <row r="69" spans="2:28" x14ac:dyDescent="0.3">
      <c r="B69" s="26" t="s">
        <v>77</v>
      </c>
      <c r="C69" s="16" t="s">
        <v>271</v>
      </c>
      <c r="D69" s="9"/>
      <c r="E69" s="7"/>
      <c r="F69" s="7"/>
      <c r="G69" s="7"/>
      <c r="H69" s="7"/>
      <c r="I69" s="9"/>
      <c r="J69" s="7"/>
      <c r="K69" s="7"/>
      <c r="L69" s="7"/>
      <c r="M69" s="7"/>
      <c r="N69" s="31" t="e">
        <f>CUBEVALUE("SP2013P2 SIICube","[1_01 Reporting reference date - Meldestichtag].[GJ_Stichtag].[All].["&amp;Stichtag2&amp;"]","[1_03 Type of entity - Art des Melders].[Type of entity - Art des Melders].[All].[Solo]","[1_04 Instance].[Instance].["&amp;Instanz&amp;"]","[3 Template].[All].[S.25.01]","[3 Column code].[All].[C0030]","[3 Row code].[All].[R0010]")/CUBEVALUE("SP2013P2 SIICube","[1_01 Reporting reference date - Meldestichtag].[GJ_Stichtag].[All].["&amp;Stichtag2&amp;"]","[1_03 Type of entity - Art des Melders].[Type of entity - Art des Melders].[All].[Solo]","[1_04 Instance].[Instance].["&amp;Instanz&amp;"]","[Additional Information].[Additional information].[All].[SCR]")</f>
        <v>#REF!</v>
      </c>
      <c r="O69" s="35"/>
      <c r="P69" s="35"/>
      <c r="Q69" s="35"/>
      <c r="R69" s="35"/>
      <c r="S69" s="31" t="e">
        <f>CUBEVALUE("SP2013P2 SIICube","[1_01 Reporting reference date - Meldestichtag].[GJ_Stichtag].[All].["&amp;Stichtag1&amp;"]","[1_03 Type of entity - Art des Melders].[Type of entity - Art des Melders].[All].[Solo]","[1_04 Instance].[Instance].["&amp;Instanz&amp;"]","[3 Template].[All].[S.25.01]","[3 Column code].[All].[C0030]","[3 Row code].[All].[R0010]")/CUBEVALUE("SP2013P2 SIICube","[1_01 Reporting reference date - Meldestichtag].[GJ_Stichtag].[All].["&amp;Stichtag1&amp;"]","[1_03 Type of entity - Art des Melders].[Type of entity - Art des Melders].[All].[Solo]","[1_04 Instance].[Instance].["&amp;Instanz&amp;"]","[Additional Information].[Additional information].[All].[SCR]")</f>
        <v>#REF!</v>
      </c>
      <c r="T69" s="35"/>
      <c r="U69" s="35"/>
      <c r="V69" s="35"/>
      <c r="W69" s="35"/>
    </row>
    <row r="70" spans="2:28" x14ac:dyDescent="0.3">
      <c r="B70" s="26" t="s">
        <v>78</v>
      </c>
      <c r="C70" s="17" t="s">
        <v>272</v>
      </c>
      <c r="D70" s="9"/>
      <c r="E70" s="7"/>
      <c r="F70" s="7"/>
      <c r="G70" s="7"/>
      <c r="H70" s="7"/>
      <c r="I70" s="9"/>
      <c r="J70" s="7"/>
      <c r="K70" s="7"/>
      <c r="L70" s="7"/>
      <c r="M70" s="7"/>
      <c r="N70" s="31" t="e">
        <f>CUBEVALUE("SP2013P2 SIICube","[1_01 Reporting reference date - Meldestichtag].[GJ_Stichtag].[All].["&amp;Stichtag2&amp;"]","[1_03 Type of entity - Art des Melders].[Type of entity - Art des Melders].[All].[Solo]","[1_04 Instance].[Instance].["&amp;Instanz&amp;"]","[3 Template].[All].[S.26.01]","[3 Column code].[All].[C0060]","[3 Row code].[All].[R0100]")/CUBEVALUE("SP2013P2 SIICube","[1_01 Reporting reference date - Meldestichtag].[GJ_Stichtag].[All].["&amp;Stichtag2&amp;"]","[1_03 Type of entity - Art des Melders].[Type of entity - Art des Melders].[All].[Solo]","[1_04 Instance].[Instance].["&amp;Instanz&amp;"]","[Additional Information].[Additional information].[All].[SCR]")</f>
        <v>#REF!</v>
      </c>
      <c r="O70" s="35"/>
      <c r="P70" s="35"/>
      <c r="Q70" s="35"/>
      <c r="R70" s="35"/>
      <c r="S70" s="31" t="e">
        <f>CUBEVALUE("SP2013P2 SIICube","[1_01 Reporting reference date - Meldestichtag].[GJ_Stichtag].[All].["&amp;Stichtag1&amp;"]","[1_03 Type of entity - Art des Melders].[Type of entity - Art des Melders].[All].[Solo]","[1_04 Instance].[Instance].["&amp;Instanz&amp;"]","[3 Template].[All].[S.26.01]","[3 Column code].[All].[C0060]","[3 Row code].[All].[R0100]")/CUBEVALUE("SP2013P2 SIICube","[1_01 Reporting reference date - Meldestichtag].[GJ_Stichtag].[All].["&amp;Stichtag1&amp;"]","[1_03 Type of entity - Art des Melders].[Type of entity - Art des Melders].[All].[Solo]","[1_04 Instance].[Instance].["&amp;Instanz&amp;"]","[Additional Information].[Additional information].[All].[SCR]")</f>
        <v>#REF!</v>
      </c>
      <c r="T70" s="35"/>
      <c r="U70" s="35"/>
      <c r="V70" s="35"/>
      <c r="W70" s="35"/>
    </row>
    <row r="71" spans="2:28" x14ac:dyDescent="0.3">
      <c r="B71" s="26" t="s">
        <v>79</v>
      </c>
      <c r="C71" s="17" t="s">
        <v>273</v>
      </c>
      <c r="D71" s="9"/>
      <c r="E71" s="7"/>
      <c r="F71" s="7"/>
      <c r="G71" s="7"/>
      <c r="H71" s="7"/>
      <c r="I71" s="9"/>
      <c r="J71" s="7"/>
      <c r="K71" s="7"/>
      <c r="L71" s="7"/>
      <c r="M71" s="7"/>
      <c r="N71" s="31" t="e">
        <f>CUBEVALUE("SP2013P2 SIICube","[1_01 Reporting reference date - Meldestichtag].[GJ_Stichtag].[All].["&amp;Stichtag2&amp;"]","[1_03 Type of entity - Art des Melders].[Type of entity - Art des Melders].[All].[Solo]","[1_04 Instance].[Instance].["&amp;Instanz&amp;"]","[3 Template].[All].[S.26.01]","[3 Column code].[All].[C0060]","[3 Row code].[All].[R0200]")/CUBEVALUE("SP2013P2 SIICube","[1_01 Reporting reference date - Meldestichtag].[GJ_Stichtag].[All].["&amp;Stichtag2&amp;"]","[1_03 Type of entity - Art des Melders].[Type of entity - Art des Melders].[All].[Solo]","[1_04 Instance].[Instance].["&amp;Instanz&amp;"]","[Additional Information].[Additional information].[All].[SCR]")</f>
        <v>#REF!</v>
      </c>
      <c r="O71" s="35"/>
      <c r="P71" s="35"/>
      <c r="Q71" s="35"/>
      <c r="R71" s="35"/>
      <c r="S71" s="31" t="e">
        <f>CUBEVALUE("SP2013P2 SIICube","[1_01 Reporting reference date - Meldestichtag].[GJ_Stichtag].[All].["&amp;Stichtag1&amp;"]","[1_03 Type of entity - Art des Melders].[Type of entity - Art des Melders].[All].[Solo]","[1_04 Instance].[Instance].["&amp;Instanz&amp;"]","[3 Template].[All].[S.26.01]","[3 Column code].[All].[C0060]","[3 Row code].[All].[R0200]")/CUBEVALUE("SP2013P2 SIICube","[1_01 Reporting reference date - Meldestichtag].[GJ_Stichtag].[All].["&amp;Stichtag1&amp;"]","[1_03 Type of entity - Art des Melders].[Type of entity - Art des Melders].[All].[Solo]","[1_04 Instance].[Instance].["&amp;Instanz&amp;"]","[Additional Information].[Additional information].[All].[SCR]")</f>
        <v>#REF!</v>
      </c>
      <c r="T71" s="35"/>
      <c r="U71" s="35"/>
      <c r="V71" s="35"/>
      <c r="W71" s="35"/>
    </row>
    <row r="72" spans="2:28" x14ac:dyDescent="0.3">
      <c r="B72" s="26" t="s">
        <v>80</v>
      </c>
      <c r="C72" s="17" t="s">
        <v>274</v>
      </c>
      <c r="D72" s="9"/>
      <c r="E72" s="7"/>
      <c r="F72" s="7"/>
      <c r="G72" s="7"/>
      <c r="H72" s="7"/>
      <c r="I72" s="9"/>
      <c r="J72" s="7"/>
      <c r="K72" s="7"/>
      <c r="L72" s="7"/>
      <c r="M72" s="7"/>
      <c r="N72" s="31" t="e">
        <f>CUBEVALUE("SP2013P2 SIICube","[1_01 Reporting reference date - Meldestichtag].[GJ_Stichtag].[All].["&amp;Stichtag2&amp;"]","[1_03 Type of entity - Art des Melders].[Type of entity - Art des Melders].[All].[Solo]","[1_04 Instance].[Instance].["&amp;Instanz&amp;"]","[3 Template].[All].[S.26.01]","[3 Column code].[All].[C0060]","[3 Row code].[All].[R0300]")/CUBEVALUE("SP2013P2 SIICube","[1_01 Reporting reference date - Meldestichtag].[GJ_Stichtag].[All].["&amp;Stichtag2&amp;"]","[1_03 Type of entity - Art des Melders].[Type of entity - Art des Melders].[All].[Solo]","[1_04 Instance].[Instance].["&amp;Instanz&amp;"]","[Additional Information].[Additional information].[All].[SCR]")</f>
        <v>#REF!</v>
      </c>
      <c r="O72" s="35"/>
      <c r="P72" s="35"/>
      <c r="Q72" s="35"/>
      <c r="R72" s="35"/>
      <c r="S72" s="31" t="e">
        <f>CUBEVALUE("SP2013P2 SIICube","[1_01 Reporting reference date - Meldestichtag].[GJ_Stichtag].[All].["&amp;Stichtag1&amp;"]","[1_03 Type of entity - Art des Melders].[Type of entity - Art des Melders].[All].[Solo]","[1_04 Instance].[Instance].["&amp;Instanz&amp;"]","[3 Template].[All].[S.26.01]","[3 Column code].[All].[C0060]","[3 Row code].[All].[R0300]")/CUBEVALUE("SP2013P2 SIICube","[1_01 Reporting reference date - Meldestichtag].[GJ_Stichtag].[All].["&amp;Stichtag1&amp;"]","[1_03 Type of entity - Art des Melders].[Type of entity - Art des Melders].[All].[Solo]","[1_04 Instance].[Instance].["&amp;Instanz&amp;"]","[Additional Information].[Additional information].[All].[SCR]")</f>
        <v>#REF!</v>
      </c>
      <c r="T72" s="35"/>
      <c r="U72" s="35"/>
      <c r="V72" s="35"/>
      <c r="W72" s="35"/>
    </row>
    <row r="73" spans="2:28" x14ac:dyDescent="0.3">
      <c r="B73" s="26" t="s">
        <v>81</v>
      </c>
      <c r="C73" s="17" t="s">
        <v>275</v>
      </c>
      <c r="D73" s="9"/>
      <c r="E73" s="7"/>
      <c r="F73" s="7"/>
      <c r="G73" s="7"/>
      <c r="H73" s="7"/>
      <c r="I73" s="9"/>
      <c r="J73" s="7"/>
      <c r="K73" s="7"/>
      <c r="L73" s="7"/>
      <c r="M73" s="7"/>
      <c r="N73" s="31" t="e">
        <f>CUBEVALUE("SP2013P2 SIICube","[1_01 Reporting reference date - Meldestichtag].[GJ_Stichtag].[All].["&amp;Stichtag2&amp;"]","[1_03 Type of entity - Art des Melders].[Type of entity - Art des Melders].[All].[Solo]","[1_04 Instance].[Instance].["&amp;Instanz&amp;"]","[3 Template].[All].[S.26.01]","[3 Column code].[All].[C0060]","[3 Row code].[All].[R0400]")/CUBEVALUE("SP2013P2 SIICube","[1_01 Reporting reference date - Meldestichtag].[GJ_Stichtag].[All].["&amp;Stichtag2&amp;"]","[1_03 Type of entity - Art des Melders].[Type of entity - Art des Melders].[All].[Solo]","[1_04 Instance].[Instance].["&amp;Instanz&amp;"]","[Additional Information].[Additional information].[All].[SCR]")</f>
        <v>#REF!</v>
      </c>
      <c r="O73" s="35"/>
      <c r="P73" s="35"/>
      <c r="Q73" s="35"/>
      <c r="R73" s="35"/>
      <c r="S73" s="31" t="e">
        <f>CUBEVALUE("SP2013P2 SIICube","[1_01 Reporting reference date - Meldestichtag].[GJ_Stichtag].[All].["&amp;Stichtag1&amp;"]","[1_03 Type of entity - Art des Melders].[Type of entity - Art des Melders].[All].[Solo]","[1_04 Instance].[Instance].["&amp;Instanz&amp;"]","[3 Template].[All].[S.26.01]","[3 Column code].[All].[C0060]","[3 Row code].[All].[R0400]")/CUBEVALUE("SP2013P2 SIICube","[1_01 Reporting reference date - Meldestichtag].[GJ_Stichtag].[All].["&amp;Stichtag1&amp;"]","[1_03 Type of entity - Art des Melders].[Type of entity - Art des Melders].[All].[Solo]","[1_04 Instance].[Instance].["&amp;Instanz&amp;"]","[Additional Information].[Additional information].[All].[SCR]")</f>
        <v>#REF!</v>
      </c>
      <c r="T73" s="35"/>
      <c r="U73" s="35"/>
      <c r="V73" s="35"/>
      <c r="W73" s="35"/>
    </row>
    <row r="74" spans="2:28" x14ac:dyDescent="0.3">
      <c r="B74" s="26" t="s">
        <v>82</v>
      </c>
      <c r="C74" s="17" t="s">
        <v>276</v>
      </c>
      <c r="D74" s="9"/>
      <c r="E74" s="7"/>
      <c r="F74" s="7"/>
      <c r="G74" s="7"/>
      <c r="H74" s="7"/>
      <c r="I74" s="9"/>
      <c r="J74" s="7"/>
      <c r="K74" s="7"/>
      <c r="L74" s="7"/>
      <c r="M74" s="7"/>
      <c r="N74" s="31" t="e">
        <f>CUBEVALUE("SP2013P2 SIICube","[1_01 Reporting reference date - Meldestichtag].[GJ_Stichtag].[All].["&amp;Stichtag2&amp;"]","[1_03 Type of entity - Art des Melders].[Type of entity - Art des Melders].[All].[Solo]","[1_04 Instance].[Instance].["&amp;Instanz&amp;"]","[3 Template].[All].[S.26.01]","[3 Column code].[All].[C0060]","[3 Row code].[All].[R0500]")/CUBEVALUE("SP2013P2 SIICube","[1_01 Reporting reference date - Meldestichtag].[GJ_Stichtag].[All].["&amp;Stichtag2&amp;"]","[1_03 Type of entity - Art des Melders].[Type of entity - Art des Melders].[All].[Solo]","[1_04 Instance].[Instance].["&amp;Instanz&amp;"]","[Additional Information].[Additional information].[All].[SCR]")</f>
        <v>#REF!</v>
      </c>
      <c r="O74" s="35"/>
      <c r="P74" s="35"/>
      <c r="Q74" s="35"/>
      <c r="R74" s="35"/>
      <c r="S74" s="31" t="e">
        <f>CUBEVALUE("SP2013P2 SIICube","[1_01 Reporting reference date - Meldestichtag].[GJ_Stichtag].[All].["&amp;Stichtag1&amp;"]","[1_03 Type of entity - Art des Melders].[Type of entity - Art des Melders].[All].[Solo]","[1_04 Instance].[Instance].["&amp;Instanz&amp;"]","[3 Template].[All].[S.26.01]","[3 Column code].[All].[C0060]","[3 Row code].[All].[R0500]")/CUBEVALUE("SP2013P2 SIICube","[1_01 Reporting reference date - Meldestichtag].[GJ_Stichtag].[All].["&amp;Stichtag1&amp;"]","[1_03 Type of entity - Art des Melders].[Type of entity - Art des Melders].[All].[Solo]","[1_04 Instance].[Instance].["&amp;Instanz&amp;"]","[Additional Information].[Additional information].[All].[SCR]")</f>
        <v>#REF!</v>
      </c>
      <c r="T74" s="35"/>
      <c r="U74" s="35"/>
      <c r="V74" s="35"/>
      <c r="W74" s="35"/>
    </row>
    <row r="75" spans="2:28" x14ac:dyDescent="0.3">
      <c r="B75" s="26" t="s">
        <v>93</v>
      </c>
      <c r="C75" s="17" t="s">
        <v>277</v>
      </c>
      <c r="D75" s="9"/>
      <c r="E75" s="7"/>
      <c r="F75" s="7"/>
      <c r="G75" s="7"/>
      <c r="H75" s="7"/>
      <c r="I75" s="9"/>
      <c r="J75" s="7"/>
      <c r="K75" s="7"/>
      <c r="L75" s="7"/>
      <c r="M75" s="7"/>
      <c r="N75" s="31" t="e">
        <f>CUBEVALUE("SP2013P2 SIICube","[1_01 Reporting reference date - Meldestichtag].[GJ_Stichtag].[All].["&amp;Stichtag2&amp;"]","[1_03 Type of entity - Art des Melders].[Type of entity - Art des Melders].[All].[Solo]","[1_04 Instance].[Instance].["&amp;Instanz&amp;"]","[3 Template].[All].[S.26.01]","[3 Column code].[All].[C0060]","[3 Row code].[All].[R0600]")/CUBEVALUE("SP2013P2 SIICube","[1_01 Reporting reference date - Meldestichtag].[GJ_Stichtag].[All].["&amp;Stichtag2&amp;"]","[1_03 Type of entity - Art des Melders].[Type of entity - Art des Melders].[All].[Solo]","[1_04 Instance].[Instance].["&amp;Instanz&amp;"]","[Additional Information].[Additional information].[All].[SCR]")</f>
        <v>#REF!</v>
      </c>
      <c r="O75" s="35"/>
      <c r="P75" s="35"/>
      <c r="Q75" s="35"/>
      <c r="R75" s="35"/>
      <c r="S75" s="31" t="e">
        <f>CUBEVALUE("SP2013P2 SIICube","[1_01 Reporting reference date - Meldestichtag].[GJ_Stichtag].[All].["&amp;Stichtag1&amp;"]","[1_03 Type of entity - Art des Melders].[Type of entity - Art des Melders].[All].[Solo]","[1_04 Instance].[Instance].["&amp;Instanz&amp;"]","[3 Template].[All].[S.26.01]","[3 Column code].[All].[C0060]","[3 Row code].[All].[R0600]")/CUBEVALUE("SP2013P2 SIICube","[1_01 Reporting reference date - Meldestichtag].[GJ_Stichtag].[All].["&amp;Stichtag1&amp;"]","[1_03 Type of entity - Art des Melders].[Type of entity - Art des Melders].[All].[Solo]","[1_04 Instance].[Instance].["&amp;Instanz&amp;"]","[Additional Information].[Additional information].[All].[SCR]")</f>
        <v>#REF!</v>
      </c>
      <c r="T75" s="35"/>
      <c r="U75" s="35"/>
      <c r="V75" s="35"/>
      <c r="W75" s="35"/>
    </row>
    <row r="76" spans="2:28" x14ac:dyDescent="0.3">
      <c r="B76" s="26" t="s">
        <v>94</v>
      </c>
      <c r="C76" s="16" t="s">
        <v>278</v>
      </c>
      <c r="D76" s="9"/>
      <c r="E76" s="7"/>
      <c r="F76" s="7"/>
      <c r="G76" s="7"/>
      <c r="H76" s="7"/>
      <c r="I76" s="9"/>
      <c r="J76" s="7"/>
      <c r="K76" s="7"/>
      <c r="L76" s="7"/>
      <c r="M76" s="7"/>
      <c r="N76" s="31" t="e">
        <f>CUBEVALUE("SP2013P2 SIICube","[1_01 Reporting reference date - Meldestichtag].[GJ_Stichtag].[All].["&amp;Stichtag2&amp;"]","[1_03 Type of entity - Art des Melders].[Type of entity - Art des Melders].[All].[Solo]","[1_04 Instance].[Instance].["&amp;Instanz&amp;"]","[3 Template].[All].[S.25.01]","[3 Column code].[All].[C0030]","[3 Row code].[All].[R0020]")/CUBEVALUE("SP2013P2 SIICube","[1_01 Reporting reference date - Meldestichtag].[GJ_Stichtag].[All].["&amp;Stichtag2&amp;"]","[1_03 Type of entity - Art des Melders].[Type of entity - Art des Melders].[All].[Solo]","[1_04 Instance].[Instance].["&amp;Instanz&amp;"]","[Additional Information].[Additional information].[All].[SCR]")</f>
        <v>#REF!</v>
      </c>
      <c r="O76" s="35"/>
      <c r="P76" s="35"/>
      <c r="Q76" s="35"/>
      <c r="R76" s="35"/>
      <c r="S76" s="31" t="e">
        <f>CUBEVALUE("SP2013P2 SIICube","[1_01 Reporting reference date - Meldestichtag].[GJ_Stichtag].[All].["&amp;Stichtag1&amp;"]","[1_03 Type of entity - Art des Melders].[Type of entity - Art des Melders].[All].[Solo]","[1_04 Instance].[Instance].["&amp;Instanz&amp;"]","[3 Template].[All].[S.25.01]","[3 Column code].[All].[C0030]","[3 Row code].[All].[R0020]")/CUBEVALUE("SP2013P2 SIICube","[1_01 Reporting reference date - Meldestichtag].[GJ_Stichtag].[All].["&amp;Stichtag1&amp;"]","[1_03 Type of entity - Art des Melders].[Type of entity - Art des Melders].[All].[Solo]","[1_04 Instance].[Instance].["&amp;Instanz&amp;"]","[Additional Information].[Additional information].[All].[SCR]")</f>
        <v>#REF!</v>
      </c>
      <c r="T76" s="35"/>
      <c r="U76" s="35"/>
      <c r="V76" s="35"/>
      <c r="W76" s="35"/>
    </row>
    <row r="77" spans="2:28" x14ac:dyDescent="0.3">
      <c r="B77" s="26" t="s">
        <v>95</v>
      </c>
      <c r="C77" s="16" t="s">
        <v>279</v>
      </c>
      <c r="D77" s="9"/>
      <c r="E77" s="7"/>
      <c r="F77" s="7"/>
      <c r="G77" s="7"/>
      <c r="H77" s="7"/>
      <c r="I77" s="9"/>
      <c r="J77" s="7"/>
      <c r="K77" s="7"/>
      <c r="L77" s="7"/>
      <c r="M77" s="7"/>
      <c r="N77" s="31" t="e">
        <f>CUBEVALUE("SP2013P2 SIICube","[1_01 Reporting reference date - Meldestichtag].[GJ_Stichtag].[All].["&amp;Stichtag2&amp;"]","[1_03 Type of entity - Art des Melders].[Type of entity - Art des Melders].[All].[Solo]","[1_04 Instance].[Instance].["&amp;Instanz&amp;"]","[3 Template].[All].[S.25.01]","[3 Column code].[All].[C0030]","[3 Row code].[All].[R0030]")/CUBEVALUE("SP2013P2 SIICube","[1_01 Reporting reference date - Meldestichtag].[GJ_Stichtag].[All].["&amp;Stichtag2&amp;"]","[1_03 Type of entity - Art des Melders].[Type of entity - Art des Melders].[All].[Solo]","[1_04 Instance].[Instance].["&amp;Instanz&amp;"]","[Additional Information].[Additional information].[All].[SCR]")</f>
        <v>#REF!</v>
      </c>
      <c r="O77" s="35"/>
      <c r="P77" s="35"/>
      <c r="Q77" s="35"/>
      <c r="R77" s="35"/>
      <c r="S77" s="31" t="e">
        <f>CUBEVALUE("SP2013P2 SIICube","[1_01 Reporting reference date - Meldestichtag].[GJ_Stichtag].[All].["&amp;Stichtag1&amp;"]","[1_03 Type of entity - Art des Melders].[Type of entity - Art des Melders].[All].[Solo]","[1_04 Instance].[Instance].["&amp;Instanz&amp;"]","[3 Template].[All].[S.25.01]","[3 Column code].[All].[C0030]","[3 Row code].[All].[R0030]")/CUBEVALUE("SP2013P2 SIICube","[1_01 Reporting reference date - Meldestichtag].[GJ_Stichtag].[All].["&amp;Stichtag1&amp;"]","[1_03 Type of entity - Art des Melders].[Type of entity - Art des Melders].[All].[Solo]","[1_04 Instance].[Instance].["&amp;Instanz&amp;"]","[Additional Information].[Additional information].[All].[SCR]")</f>
        <v>#REF!</v>
      </c>
      <c r="T77" s="35"/>
      <c r="U77" s="35"/>
      <c r="V77" s="35"/>
      <c r="W77" s="35"/>
    </row>
    <row r="78" spans="2:28" x14ac:dyDescent="0.3">
      <c r="B78" s="26" t="s">
        <v>96</v>
      </c>
      <c r="C78" s="17" t="s">
        <v>280</v>
      </c>
      <c r="D78" s="9"/>
      <c r="E78" s="7"/>
      <c r="F78" s="7"/>
      <c r="G78" s="7"/>
      <c r="H78" s="7"/>
      <c r="I78" s="9"/>
      <c r="J78" s="7"/>
      <c r="K78" s="7"/>
      <c r="L78" s="7"/>
      <c r="M78" s="7"/>
      <c r="N78" s="31" t="e">
        <f>CUBEVALUE("SP2013P2 SIICube","[1_01 Reporting reference date - Meldestichtag].[GJ_Stichtag].[All].["&amp;Stichtag2&amp;"]","[1_03 Type of entity - Art des Melders].[Type of entity - Art des Melders].[All].[Solo]","[1_04 Instance].[Instance].["&amp;Instanz&amp;"]","[3 Template].[All].[S.26.03]","[3 Column code].[All].[C0060]","[3 Row code].[All].[R0100]")/CUBEVALUE("SP2013P2 SIICube","[1_01 Reporting reference date - Meldestichtag].[GJ_Stichtag].[All].["&amp;Stichtag2&amp;"]","[1_03 Type of entity - Art des Melders].[Type of entity - Art des Melders].[All].[Solo]","[1_04 Instance].[Instance].["&amp;Instanz&amp;"]","[Additional Information].[Additional information].[All].[SCR]")</f>
        <v>#REF!</v>
      </c>
      <c r="O78" s="35"/>
      <c r="P78" s="35"/>
      <c r="Q78" s="35"/>
      <c r="R78" s="35"/>
      <c r="S78" s="31" t="e">
        <f>CUBEVALUE("SP2013P2 SIICube","[1_01 Reporting reference date - Meldestichtag].[GJ_Stichtag].[All].["&amp;Stichtag1&amp;"]","[1_03 Type of entity - Art des Melders].[Type of entity - Art des Melders].[All].[Solo]","[1_04 Instance].[Instance].["&amp;Instanz&amp;"]","[3 Template].[All].[S.26.03]","[3 Column code].[All].[C0060]","[3 Row code].[All].[R0100]")/CUBEVALUE("SP2013P2 SIICube","[1_01 Reporting reference date - Meldestichtag].[GJ_Stichtag].[All].["&amp;Stichtag1&amp;"]","[1_03 Type of entity - Art des Melders].[Type of entity - Art des Melders].[All].[Solo]","[1_04 Instance].[Instance].["&amp;Instanz&amp;"]","[Additional Information].[Additional information].[All].[SCR]")</f>
        <v>#REF!</v>
      </c>
      <c r="T78" s="35"/>
      <c r="U78" s="35"/>
      <c r="V78" s="35"/>
      <c r="W78" s="35"/>
    </row>
    <row r="79" spans="2:28" x14ac:dyDescent="0.3">
      <c r="B79" s="26" t="s">
        <v>97</v>
      </c>
      <c r="C79" s="17" t="s">
        <v>281</v>
      </c>
      <c r="D79" s="9"/>
      <c r="E79" s="7"/>
      <c r="F79" s="7"/>
      <c r="G79" s="7"/>
      <c r="H79" s="7"/>
      <c r="I79" s="9"/>
      <c r="J79" s="7"/>
      <c r="K79" s="7"/>
      <c r="L79" s="7"/>
      <c r="M79" s="7"/>
      <c r="N79" s="31" t="e">
        <f>CUBEVALUE("SP2013P2 SIICube","[1_01 Reporting reference date - Meldestichtag].[GJ_Stichtag].[All].["&amp;Stichtag2&amp;"]","[1_03 Type of entity - Art des Melders].[Type of entity - Art des Melders].[All].[Solo]","[1_04 Instance].[Instance].["&amp;Instanz&amp;"]","[3 Template].[All].[S.26.03]","[3 Column code].[All].[C0060]","[3 Row code].[All].[R0200]")/CUBEVALUE("SP2013P2 SIICube","[1_01 Reporting reference date - Meldestichtag].[GJ_Stichtag].[All].["&amp;Stichtag2&amp;"]","[1_03 Type of entity - Art des Melders].[Type of entity - Art des Melders].[All].[Solo]","[1_04 Instance].[Instance].["&amp;Instanz&amp;"]","[Additional Information].[Additional information].[All].[SCR]")</f>
        <v>#REF!</v>
      </c>
      <c r="O79" s="35"/>
      <c r="P79" s="35"/>
      <c r="Q79" s="35"/>
      <c r="R79" s="35"/>
      <c r="S79" s="31" t="e">
        <f>CUBEVALUE("SP2013P2 SIICube","[1_01 Reporting reference date - Meldestichtag].[GJ_Stichtag].[All].["&amp;Stichtag1&amp;"]","[1_03 Type of entity - Art des Melders].[Type of entity - Art des Melders].[All].[Solo]","[1_04 Instance].[Instance].["&amp;Instanz&amp;"]","[3 Template].[All].[S.26.03]","[3 Column code].[All].[C0060]","[3 Row code].[All].[R0200]")/CUBEVALUE("SP2013P2 SIICube","[1_01 Reporting reference date - Meldestichtag].[GJ_Stichtag].[All].["&amp;Stichtag1&amp;"]","[1_03 Type of entity - Art des Melders].[Type of entity - Art des Melders].[All].[Solo]","[1_04 Instance].[Instance].["&amp;Instanz&amp;"]","[Additional Information].[Additional information].[All].[SCR]")</f>
        <v>#REF!</v>
      </c>
      <c r="T79" s="35"/>
      <c r="U79" s="35"/>
      <c r="V79" s="35"/>
      <c r="W79" s="35"/>
    </row>
    <row r="80" spans="2:28" x14ac:dyDescent="0.3">
      <c r="B80" s="26" t="s">
        <v>98</v>
      </c>
      <c r="C80" s="17" t="s">
        <v>282</v>
      </c>
      <c r="D80" s="9"/>
      <c r="E80" s="7"/>
      <c r="F80" s="7"/>
      <c r="G80" s="7"/>
      <c r="H80" s="7"/>
      <c r="I80" s="9"/>
      <c r="J80" s="7"/>
      <c r="K80" s="7"/>
      <c r="L80" s="7"/>
      <c r="M80" s="7"/>
      <c r="N80" s="31" t="e">
        <f>CUBEVALUE("SP2013P2 SIICube","[1_01 Reporting reference date - Meldestichtag].[GJ_Stichtag].[All].["&amp;Stichtag2&amp;"]","[1_03 Type of entity - Art des Melders].[Type of entity - Art des Melders].[All].[Solo]","[1_04 Instance].[Instance].["&amp;Instanz&amp;"]","[3 Template].[All].[S.26.03]","[3 Column code].[All].[C0060]","[3 Row code].[All].[R0300]")/CUBEVALUE("SP2013P2 SIICube","[1_01 Reporting reference date - Meldestichtag].[GJ_Stichtag].[All].["&amp;Stichtag2&amp;"]","[1_03 Type of entity - Art des Melders].[Type of entity - Art des Melders].[All].[Solo]","[1_04 Instance].[Instance].["&amp;Instanz&amp;"]","[Additional Information].[Additional information].[All].[SCR]")</f>
        <v>#REF!</v>
      </c>
      <c r="O80" s="35"/>
      <c r="P80" s="35"/>
      <c r="Q80" s="35"/>
      <c r="R80" s="35"/>
      <c r="S80" s="31" t="e">
        <f>CUBEVALUE("SP2013P2 SIICube","[1_01 Reporting reference date - Meldestichtag].[GJ_Stichtag].[All].["&amp;Stichtag1&amp;"]","[1_03 Type of entity - Art des Melders].[Type of entity - Art des Melders].[All].[Solo]","[1_04 Instance].[Instance].["&amp;Instanz&amp;"]","[3 Template].[All].[S.26.03]","[3 Column code].[All].[C0060]","[3 Row code].[All].[R0300]")/CUBEVALUE("SP2013P2 SIICube","[1_01 Reporting reference date - Meldestichtag].[GJ_Stichtag].[All].["&amp;Stichtag1&amp;"]","[1_03 Type of entity - Art des Melders].[Type of entity - Art des Melders].[All].[Solo]","[1_04 Instance].[Instance].["&amp;Instanz&amp;"]","[Additional Information].[Additional information].[All].[SCR]")</f>
        <v>#REF!</v>
      </c>
      <c r="T80" s="35"/>
      <c r="U80" s="35"/>
      <c r="V80" s="35"/>
      <c r="W80" s="35"/>
    </row>
    <row r="81" spans="2:23" ht="14.5" x14ac:dyDescent="0.35">
      <c r="B81" s="26" t="s">
        <v>99</v>
      </c>
      <c r="C81" s="17" t="s">
        <v>283</v>
      </c>
      <c r="D81" s="9"/>
      <c r="E81" s="6"/>
      <c r="F81" s="7"/>
      <c r="G81" s="7"/>
      <c r="H81" s="7"/>
      <c r="I81" s="9"/>
      <c r="J81" s="6"/>
      <c r="K81" s="7"/>
      <c r="L81" s="7"/>
      <c r="M81" s="7"/>
      <c r="N81" s="31" t="e">
        <f>CUBEVALUE("SP2013P2 SIICube","[1_01 Reporting reference date - Meldestichtag].[GJ_Stichtag].[All].["&amp;Stichtag2&amp;"]","[1_03 Type of entity - Art des Melders].[Type of entity - Art des Melders].[All].[Solo]","[1_04 Instance].[Instance].["&amp;Instanz&amp;"]","[3 Template].[All].[S.26.03]","[3 Column code].[All].[C0060]","[3 Row code].[All].[R0400]")/CUBEVALUE("SP2013P2 SIICube","[1_01 Reporting reference date - Meldestichtag].[GJ_Stichtag].[All].["&amp;Stichtag2&amp;"]","[1_03 Type of entity - Art des Melders].[Type of entity - Art des Melders].[All].[Solo]","[1_04 Instance].[Instance].["&amp;Instanz&amp;"]","[Additional Information].[Additional information].[All].[SCR]")</f>
        <v>#REF!</v>
      </c>
      <c r="O81" s="40"/>
      <c r="P81" s="35"/>
      <c r="Q81" s="35"/>
      <c r="R81" s="35"/>
      <c r="S81" s="31" t="e">
        <f>CUBEVALUE("SP2013P2 SIICube","[1_01 Reporting reference date - Meldestichtag].[GJ_Stichtag].[All].["&amp;Stichtag1&amp;"]","[1_03 Type of entity - Art des Melders].[Type of entity - Art des Melders].[All].[Solo]","[1_04 Instance].[Instance].["&amp;Instanz&amp;"]","[3 Template].[All].[S.26.03]","[3 Column code].[All].[C0060]","[3 Row code].[All].[R0400]")/CUBEVALUE("SP2013P2 SIICube","[1_01 Reporting reference date - Meldestichtag].[GJ_Stichtag].[All].["&amp;Stichtag1&amp;"]","[1_03 Type of entity - Art des Melders].[Type of entity - Art des Melders].[All].[Solo]","[1_04 Instance].[Instance].["&amp;Instanz&amp;"]","[Additional Information].[Additional information].[All].[SCR]")</f>
        <v>#REF!</v>
      </c>
      <c r="T81" s="40"/>
      <c r="U81" s="35"/>
      <c r="V81" s="35"/>
      <c r="W81" s="35"/>
    </row>
    <row r="82" spans="2:23" x14ac:dyDescent="0.3">
      <c r="B82" s="26" t="s">
        <v>100</v>
      </c>
      <c r="C82" s="17" t="s">
        <v>284</v>
      </c>
      <c r="D82" s="9"/>
      <c r="E82" s="7"/>
      <c r="F82" s="7"/>
      <c r="G82" s="7"/>
      <c r="H82" s="7"/>
      <c r="I82" s="9"/>
      <c r="J82" s="7"/>
      <c r="K82" s="7"/>
      <c r="L82" s="7"/>
      <c r="M82" s="7"/>
      <c r="N82" s="31" t="e">
        <f>CUBEVALUE("SP2013P2 SIICube","[1_01 Reporting reference date - Meldestichtag].[GJ_Stichtag].[All].["&amp;Stichtag2&amp;"]","[1_03 Type of entity - Art des Melders].[Type of entity - Art des Melders].[All].[Solo]","[1_04 Instance].[Instance].["&amp;Instanz&amp;"]","[3 Template].[All].[S.26.03]","[3 Column code].[All].[C0060]","[3 Row code].[All].[R0500]")/CUBEVALUE("SP2013P2 SIICube","[1_01 Reporting reference date - Meldestichtag].[GJ_Stichtag].[All].["&amp;Stichtag2&amp;"]","[1_03 Type of entity - Art des Melders].[Type of entity - Art des Melders].[All].[Solo]","[1_04 Instance].[Instance].["&amp;Instanz&amp;"]","[Additional Information].[Additional information].[All].[SCR]")</f>
        <v>#REF!</v>
      </c>
      <c r="O82" s="35"/>
      <c r="P82" s="35"/>
      <c r="Q82" s="35"/>
      <c r="R82" s="35"/>
      <c r="S82" s="31" t="e">
        <f>CUBEVALUE("SP2013P2 SIICube","[1_01 Reporting reference date - Meldestichtag].[GJ_Stichtag].[All].["&amp;Stichtag1&amp;"]","[1_03 Type of entity - Art des Melders].[Type of entity - Art des Melders].[All].[Solo]","[1_04 Instance].[Instance].["&amp;Instanz&amp;"]","[3 Template].[All].[S.26.03]","[3 Column code].[All].[C0060]","[3 Row code].[All].[R0500]")/CUBEVALUE("SP2013P2 SIICube","[1_01 Reporting reference date - Meldestichtag].[GJ_Stichtag].[All].["&amp;Stichtag1&amp;"]","[1_03 Type of entity - Art des Melders].[Type of entity - Art des Melders].[All].[Solo]","[1_04 Instance].[Instance].["&amp;Instanz&amp;"]","[Additional Information].[Additional information].[All].[SCR]")</f>
        <v>#REF!</v>
      </c>
      <c r="T82" s="35"/>
      <c r="U82" s="35"/>
      <c r="V82" s="35"/>
      <c r="W82" s="35"/>
    </row>
    <row r="83" spans="2:23" x14ac:dyDescent="0.3">
      <c r="B83" s="26" t="s">
        <v>101</v>
      </c>
      <c r="C83" s="17" t="s">
        <v>285</v>
      </c>
      <c r="D83" s="9"/>
      <c r="E83" s="7"/>
      <c r="F83" s="7"/>
      <c r="G83" s="7"/>
      <c r="H83" s="7"/>
      <c r="I83" s="9"/>
      <c r="J83" s="7"/>
      <c r="K83" s="7"/>
      <c r="L83" s="7"/>
      <c r="M83" s="7"/>
      <c r="N83" s="31" t="e">
        <f>CUBEVALUE("SP2013P2 SIICube","[1_01 Reporting reference date - Meldestichtag].[GJ_Stichtag].[All].["&amp;Stichtag2&amp;"]","[1_03 Type of entity - Art des Melders].[Type of entity - Art des Melders].[All].[Solo]","[1_04 Instance].[Instance].["&amp;Instanz&amp;"]","[3 Template].[All].[S.26.03]","[3 Column code].[All].[C0060]","[3 Row code].[All].[R0600]")/CUBEVALUE("SP2013P2 SIICube","[1_01 Reporting reference date - Meldestichtag].[GJ_Stichtag].[All].["&amp;Stichtag2&amp;"]","[1_03 Type of entity - Art des Melders].[Type of entity - Art des Melders].[All].[Solo]","[1_04 Instance].[Instance].["&amp;Instanz&amp;"]","[Additional Information].[Additional information].[All].[SCR]")</f>
        <v>#REF!</v>
      </c>
      <c r="O83" s="35"/>
      <c r="P83" s="35"/>
      <c r="Q83" s="35"/>
      <c r="R83" s="35"/>
      <c r="S83" s="31" t="e">
        <f>CUBEVALUE("SP2013P2 SIICube","[1_01 Reporting reference date - Meldestichtag].[GJ_Stichtag].[All].["&amp;Stichtag1&amp;"]","[1_03 Type of entity - Art des Melders].[Type of entity - Art des Melders].[All].[Solo]","[1_04 Instance].[Instance].["&amp;Instanz&amp;"]","[3 Template].[All].[S.26.03]","[3 Column code].[All].[C0060]","[3 Row code].[All].[R0600]")/CUBEVALUE("SP2013P2 SIICube","[1_01 Reporting reference date - Meldestichtag].[GJ_Stichtag].[All].["&amp;Stichtag1&amp;"]","[1_03 Type of entity - Art des Melders].[Type of entity - Art des Melders].[All].[Solo]","[1_04 Instance].[Instance].["&amp;Instanz&amp;"]","[Additional Information].[Additional information].[All].[SCR]")</f>
        <v>#REF!</v>
      </c>
      <c r="T83" s="35"/>
      <c r="U83" s="35"/>
      <c r="V83" s="35"/>
      <c r="W83" s="35"/>
    </row>
    <row r="84" spans="2:23" x14ac:dyDescent="0.3">
      <c r="B84" s="26" t="s">
        <v>102</v>
      </c>
      <c r="C84" s="17" t="s">
        <v>286</v>
      </c>
      <c r="D84" s="9"/>
      <c r="E84" s="7"/>
      <c r="F84" s="7"/>
      <c r="G84" s="7"/>
      <c r="H84" s="7"/>
      <c r="I84" s="9"/>
      <c r="J84" s="7"/>
      <c r="K84" s="7"/>
      <c r="L84" s="7"/>
      <c r="M84" s="7"/>
      <c r="N84" s="31" t="e">
        <f>CUBEVALUE("SP2013P2 SIICube","[1_01 Reporting reference date - Meldestichtag].[GJ_Stichtag].[All].["&amp;Stichtag2&amp;"]","[1_03 Type of entity - Art des Melders].[Type of entity - Art des Melders].[All].[Solo]","[1_04 Instance].[Instance].["&amp;Instanz&amp;"]","[3 Template].[All].[S.26.03]","[3 Column code].[All].[C0060]","[3 Row code].[All].[R0700]")/CUBEVALUE("SP2013P2 SIICube","[1_01 Reporting reference date - Meldestichtag].[GJ_Stichtag].[All].["&amp;Stichtag2&amp;"]","[1_03 Type of entity - Art des Melders].[Type of entity - Art des Melders].[All].[Solo]","[1_04 Instance].[Instance].["&amp;Instanz&amp;"]","[Additional Information].[Additional information].[All].[SCR]")</f>
        <v>#REF!</v>
      </c>
      <c r="O84" s="35"/>
      <c r="P84" s="35"/>
      <c r="Q84" s="35"/>
      <c r="R84" s="35"/>
      <c r="S84" s="31" t="e">
        <f>CUBEVALUE("SP2013P2 SIICube","[1_01 Reporting reference date - Meldestichtag].[GJ_Stichtag].[All].["&amp;Stichtag1&amp;"]","[1_03 Type of entity - Art des Melders].[Type of entity - Art des Melders].[All].[Solo]","[1_04 Instance].[Instance].["&amp;Instanz&amp;"]","[3 Template].[All].[S.26.03]","[3 Column code].[All].[C0060]","[3 Row code].[All].[R0700]")/CUBEVALUE("SP2013P2 SIICube","[1_01 Reporting reference date - Meldestichtag].[GJ_Stichtag].[All].["&amp;Stichtag1&amp;"]","[1_03 Type of entity - Art des Melders].[Type of entity - Art des Melders].[All].[Solo]","[1_04 Instance].[Instance].["&amp;Instanz&amp;"]","[Additional Information].[Additional information].[All].[SCR]")</f>
        <v>#REF!</v>
      </c>
      <c r="T84" s="35"/>
      <c r="U84" s="35"/>
      <c r="V84" s="35"/>
      <c r="W84" s="35"/>
    </row>
    <row r="85" spans="2:23" x14ac:dyDescent="0.3">
      <c r="B85" s="26" t="s">
        <v>108</v>
      </c>
      <c r="C85" s="16" t="s">
        <v>287</v>
      </c>
      <c r="D85" s="9"/>
      <c r="E85" s="7"/>
      <c r="F85" s="7"/>
      <c r="G85" s="7"/>
      <c r="H85" s="7"/>
      <c r="I85" s="9"/>
      <c r="J85" s="7"/>
      <c r="K85" s="7"/>
      <c r="L85" s="7"/>
      <c r="M85" s="7"/>
      <c r="N85" s="31" t="e">
        <f>CUBEVALUE("SP2013P2 SIICube","[1_01 Reporting reference date - Meldestichtag].[GJ_Stichtag].[All].["&amp;Stichtag2&amp;"]","[1_03 Type of entity - Art des Melders].[Type of entity - Art des Melders].[All].[Solo]","[1_04 Instance].[Instance].["&amp;Instanz&amp;"]","[3 Template].[All].[S.25.01]","[3 Column code].[All].[C0030]","[3 Row code].[All].[R0040]")/CUBEVALUE("SP2013P2 SIICube","[1_01 Reporting reference date - Meldestichtag].[GJ_Stichtag].[All].["&amp;Stichtag2&amp;"]","[1_03 Type of entity - Art des Melders].[Type of entity - Art des Melders].[All].[Solo]","[1_04 Instance].[Instance].["&amp;Instanz&amp;"]","[Additional Information].[Additional information].[All].[SCR]")</f>
        <v>#REF!</v>
      </c>
      <c r="O85" s="35"/>
      <c r="P85" s="35"/>
      <c r="Q85" s="35"/>
      <c r="R85" s="35"/>
      <c r="S85" s="31" t="e">
        <f>CUBEVALUE("SP2013P2 SIICube","[1_01 Reporting reference date - Meldestichtag].[GJ_Stichtag].[All].["&amp;Stichtag1&amp;"]","[1_03 Type of entity - Art des Melders].[Type of entity - Art des Melders].[All].[Solo]","[1_04 Instance].[Instance].["&amp;Instanz&amp;"]","[3 Template].[All].[S.25.01]","[3 Column code].[All].[C0030]","[3 Row code].[All].[R0040]")/CUBEVALUE("SP2013P2 SIICube","[1_01 Reporting reference date - Meldestichtag].[GJ_Stichtag].[All].["&amp;Stichtag1&amp;"]","[1_03 Type of entity - Art des Melders].[Type of entity - Art des Melders].[All].[Solo]","[1_04 Instance].[Instance].["&amp;Instanz&amp;"]","[Additional Information].[Additional information].[All].[SCR]")</f>
        <v>#REF!</v>
      </c>
      <c r="T85" s="35"/>
      <c r="U85" s="35"/>
      <c r="V85" s="35"/>
      <c r="W85" s="35"/>
    </row>
    <row r="86" spans="2:23" x14ac:dyDescent="0.3">
      <c r="B86" s="26" t="s">
        <v>109</v>
      </c>
      <c r="C86" s="17" t="s">
        <v>288</v>
      </c>
      <c r="D86" s="9"/>
      <c r="E86" s="7"/>
      <c r="F86" s="7"/>
      <c r="G86" s="7"/>
      <c r="H86" s="7"/>
      <c r="I86" s="9"/>
      <c r="J86" s="7"/>
      <c r="K86" s="7"/>
      <c r="L86" s="7"/>
      <c r="M86" s="7"/>
      <c r="N86" s="31" t="e">
        <f>CUBEVALUE("SP2013P2 SIICube","[1_01 Reporting reference date - Meldestichtag].[GJ_Stichtag].[All].["&amp;Stichtag2&amp;"]","[1_03 Type of entity - Art des Melders].[Type of entity - Art des Melders].[All].[Solo]","[1_04 Instance].[Instance].["&amp;Instanz&amp;"]","[3 Template].[All].[S.26.04]","[3 Column code].[All].[C0080]","[3 Row code].[All].[R0800]")/CUBEVALUE("SP2013P2 SIICube","[1_01 Reporting reference date - Meldestichtag].[GJ_Stichtag].[All].["&amp;Stichtag2&amp;"]","[1_03 Type of entity - Art des Melders].[Type of entity - Art des Melders].[All].[Solo]","[1_04 Instance].[Instance].["&amp;Instanz&amp;"]","[Additional Information].[Additional information].[All].[SCR]")</f>
        <v>#REF!</v>
      </c>
      <c r="O86" s="35"/>
      <c r="P86" s="35"/>
      <c r="Q86" s="35"/>
      <c r="R86" s="35"/>
      <c r="S86" s="31" t="e">
        <f>CUBEVALUE("SP2013P2 SIICube","[1_01 Reporting reference date - Meldestichtag].[GJ_Stichtag].[All].["&amp;Stichtag1&amp;"]","[1_03 Type of entity - Art des Melders].[Type of entity - Art des Melders].[All].[Solo]","[1_04 Instance].[Instance].["&amp;Instanz&amp;"]","[3 Template].[All].[S.26.04]","[3 Column code].[All].[C0080]","[3 Row code].[All].[R0800]")/CUBEVALUE("SP2013P2 SIICube","[1_01 Reporting reference date - Meldestichtag].[GJ_Stichtag].[All].["&amp;Stichtag1&amp;"]","[1_03 Type of entity - Art des Melders].[Type of entity - Art des Melders].[All].[Solo]","[1_04 Instance].[Instance].["&amp;Instanz&amp;"]","[Additional Information].[Additional information].[All].[SCR]")</f>
        <v>#REF!</v>
      </c>
      <c r="T86" s="35"/>
      <c r="U86" s="35"/>
      <c r="V86" s="35"/>
      <c r="W86" s="35"/>
    </row>
    <row r="87" spans="2:23" x14ac:dyDescent="0.3">
      <c r="B87" s="26" t="s">
        <v>110</v>
      </c>
      <c r="C87" s="17" t="s">
        <v>289</v>
      </c>
      <c r="D87" s="9"/>
      <c r="E87" s="7"/>
      <c r="F87" s="7"/>
      <c r="G87" s="7"/>
      <c r="H87" s="7"/>
      <c r="I87" s="9"/>
      <c r="J87" s="7"/>
      <c r="K87" s="7"/>
      <c r="L87" s="7"/>
      <c r="M87" s="7"/>
      <c r="N87" s="31" t="e">
        <f>CUBEVALUE("SP2013P2 SIICube","[1_01 Reporting reference date - Meldestichtag].[GJ_Stichtag].[All].["&amp;Stichtag2&amp;"]","[1_03 Type of entity - Art des Melders].[Type of entity - Art des Melders].[All].[Solo]","[1_04 Instance].[Instance].["&amp;Instanz&amp;"]","[3 Template].[All].[S.26.04]","[3 Column code].[All].[C0240]","[3 Row code].[All].[R1400]")/CUBEVALUE("SP2013P2 SIICube","[1_01 Reporting reference date - Meldestichtag].[GJ_Stichtag].[All].["&amp;Stichtag2&amp;"]","[1_03 Type of entity - Art des Melders].[Type of entity - Art des Melders].[All].[Solo]","[1_04 Instance].[Instance].["&amp;Instanz&amp;"]","[Additional Information].[Additional information].[All].[SCR]")</f>
        <v>#REF!</v>
      </c>
      <c r="O87" s="35"/>
      <c r="P87" s="35"/>
      <c r="Q87" s="35"/>
      <c r="R87" s="35"/>
      <c r="S87" s="31" t="e">
        <f>CUBEVALUE("SP2013P2 SIICube","[1_01 Reporting reference date - Meldestichtag].[GJ_Stichtag].[All].["&amp;Stichtag1&amp;"]","[1_03 Type of entity - Art des Melders].[Type of entity - Art des Melders].[All].[Solo]","[1_04 Instance].[Instance].["&amp;Instanz&amp;"]","[3 Template].[All].[S.26.04]","[3 Column code].[All].[C0240]","[3 Row code].[All].[R1400]")/CUBEVALUE("SP2013P2 SIICube","[1_01 Reporting reference date - Meldestichtag].[GJ_Stichtag].[All].["&amp;Stichtag1&amp;"]","[1_03 Type of entity - Art des Melders].[Type of entity - Art des Melders].[All].[Solo]","[1_04 Instance].[Instance].["&amp;Instanz&amp;"]","[Additional Information].[Additional information].[All].[SCR]")</f>
        <v>#REF!</v>
      </c>
      <c r="T87" s="35"/>
      <c r="U87" s="35"/>
      <c r="V87" s="35"/>
      <c r="W87" s="35"/>
    </row>
    <row r="88" spans="2:23" x14ac:dyDescent="0.3">
      <c r="B88" s="26" t="s">
        <v>111</v>
      </c>
      <c r="C88" s="17" t="s">
        <v>290</v>
      </c>
      <c r="D88" s="9"/>
      <c r="E88" s="7"/>
      <c r="F88" s="7"/>
      <c r="G88" s="7"/>
      <c r="H88" s="7"/>
      <c r="I88" s="9"/>
      <c r="J88" s="7"/>
      <c r="K88" s="7"/>
      <c r="L88" s="7"/>
      <c r="M88" s="7"/>
      <c r="N88" s="31" t="e">
        <f>CUBEVALUE("SP2013P2 SIICube","[1_01 Reporting reference date - Meldestichtag].[GJ_Stichtag].[All].["&amp;Stichtag2&amp;"]","[1_03 Type of entity - Art des Melders].[Type of entity - Art des Melders].[All].[Solo]","[1_04 Instance].[Instance].["&amp;Instanz&amp;"]","[3 Template].[All].[S.26.04]","[3 Column code].[All].[C0260]","[3 Row code].[All].[R1540]")/CUBEVALUE("SP2013P2 SIICube","[1_01 Reporting reference date - Meldestichtag].[GJ_Stichtag].[All].["&amp;Stichtag2&amp;"]","[1_03 Type of entity - Art des Melders].[Type of entity - Art des Melders].[All].[Solo]","[1_04 Instance].[Instance].["&amp;Instanz&amp;"]","[Additional Information].[Additional information].[All].[SCR]")</f>
        <v>#REF!</v>
      </c>
      <c r="O88" s="35"/>
      <c r="P88" s="35"/>
      <c r="Q88" s="35"/>
      <c r="R88" s="35"/>
      <c r="S88" s="31" t="e">
        <f>CUBEVALUE("SP2013P2 SIICube","[1_01 Reporting reference date - Meldestichtag].[GJ_Stichtag].[All].["&amp;Stichtag1&amp;"]","[1_03 Type of entity - Art des Melders].[Type of entity - Art des Melders].[All].[Solo]","[1_04 Instance].[Instance].["&amp;Instanz&amp;"]","[3 Template].[All].[S.26.04]","[3 Column code].[All].[C0260]","[3 Row code].[All].[R1540]")/CUBEVALUE("SP2013P2 SIICube","[1_01 Reporting reference date - Meldestichtag].[GJ_Stichtag].[All].["&amp;Stichtag1&amp;"]","[1_03 Type of entity - Art des Melders].[Type of entity - Art des Melders].[All].[Solo]","[1_04 Instance].[Instance].["&amp;Instanz&amp;"]","[Additional Information].[Additional information].[All].[SCR]")</f>
        <v>#REF!</v>
      </c>
      <c r="T88" s="35"/>
      <c r="U88" s="35"/>
      <c r="V88" s="35"/>
      <c r="W88" s="35"/>
    </row>
    <row r="89" spans="2:23" x14ac:dyDescent="0.3">
      <c r="B89" s="26" t="s">
        <v>112</v>
      </c>
      <c r="C89" s="16" t="s">
        <v>291</v>
      </c>
      <c r="D89" s="9"/>
      <c r="E89" s="7"/>
      <c r="F89" s="7"/>
      <c r="G89" s="7"/>
      <c r="H89" s="7"/>
      <c r="I89" s="9"/>
      <c r="J89" s="7"/>
      <c r="K89" s="7"/>
      <c r="L89" s="7"/>
      <c r="M89" s="7"/>
      <c r="N89" s="31" t="e">
        <f>CUBEVALUE("SP2013P2 SIICube","[1_01 Reporting reference date - Meldestichtag].[GJ_Stichtag].[All].["&amp;Stichtag2&amp;"]","[1_03 Type of entity - Art des Melders].[Type of entity - Art des Melders].[All].[Solo]","[1_04 Instance].[Instance].["&amp;Instanz&amp;"]","[3 Template].[All].[S.25.01]","[3 Column code].[All].[C0030]","[3 Row code].[All].[R0050]")/CUBEVALUE("SP2013P2 SIICube","[1_01 Reporting reference date - Meldestichtag].[GJ_Stichtag].[All].["&amp;Stichtag2&amp;"]","[1_03 Type of entity - Art des Melders].[Type of entity - Art des Melders].[All].[Solo]","[1_04 Instance].[Instance].["&amp;Instanz&amp;"]","[Additional Information].[Additional information].[All].[SCR]")</f>
        <v>#REF!</v>
      </c>
      <c r="O89" s="35"/>
      <c r="P89" s="35"/>
      <c r="Q89" s="35"/>
      <c r="R89" s="35"/>
      <c r="S89" s="31" t="e">
        <f>CUBEVALUE("SP2013P2 SIICube","[1_01 Reporting reference date - Meldestichtag].[GJ_Stichtag].[All].["&amp;Stichtag1&amp;"]","[1_03 Type of entity - Art des Melders].[Type of entity - Art des Melders].[All].[Solo]","[1_04 Instance].[Instance].["&amp;Instanz&amp;"]","[3 Template].[All].[S.25.01]","[3 Column code].[All].[C0030]","[3 Row code].[All].[R0050]")/CUBEVALUE("SP2013P2 SIICube","[1_01 Reporting reference date - Meldestichtag].[GJ_Stichtag].[All].["&amp;Stichtag1&amp;"]","[1_03 Type of entity - Art des Melders].[Type of entity - Art des Melders].[All].[Solo]","[1_04 Instance].[Instance].["&amp;Instanz&amp;"]","[Additional Information].[Additional information].[All].[SCR]")</f>
        <v>#REF!</v>
      </c>
      <c r="T89" s="35"/>
      <c r="U89" s="35"/>
      <c r="V89" s="35"/>
      <c r="W89" s="35"/>
    </row>
    <row r="90" spans="2:23" x14ac:dyDescent="0.3">
      <c r="B90" s="26" t="s">
        <v>118</v>
      </c>
      <c r="C90" s="17" t="s">
        <v>292</v>
      </c>
      <c r="D90" s="9"/>
      <c r="E90" s="7"/>
      <c r="F90" s="7"/>
      <c r="G90" s="7"/>
      <c r="H90" s="7"/>
      <c r="I90" s="9"/>
      <c r="J90" s="7"/>
      <c r="K90" s="7"/>
      <c r="L90" s="7"/>
      <c r="M90" s="7"/>
      <c r="N90" s="31" t="e">
        <f>CUBEVALUE("SP2013P2 SIICube","[1_01 Reporting reference date - Meldestichtag].[GJ_Stichtag].[All].["&amp;Stichtag2&amp;"]","[1_03 Type of entity - Art des Melders].[Type of entity - Art des Melders].[All].[Solo]","[1_04 Instance].[Instance].["&amp;Instanz&amp;"]","[3 Template].[All].[S.26.05]","[3 Column code].[All].[C0100]","[3 Row code].[All].[R0300]")/CUBEVALUE("SP2013P2 SIICube","[1_01 Reporting reference date - Meldestichtag].[GJ_Stichtag].[All].["&amp;Stichtag2&amp;"]","[1_03 Type of entity - Art des Melders].[Type of entity - Art des Melders].[All].[Solo]","[1_04 Instance].[Instance].["&amp;Instanz&amp;"]","[Additional Information].[Additional information].[All].[SCR]")</f>
        <v>#REF!</v>
      </c>
      <c r="O90" s="35"/>
      <c r="P90" s="35"/>
      <c r="Q90" s="35"/>
      <c r="R90" s="35"/>
      <c r="S90" s="31" t="e">
        <f>CUBEVALUE("SP2013P2 SIICube","[1_01 Reporting reference date - Meldestichtag].[GJ_Stichtag].[All].["&amp;Stichtag1&amp;"]","[1_03 Type of entity - Art des Melders].[Type of entity - Art des Melders].[All].[Solo]","[1_04 Instance].[Instance].["&amp;Instanz&amp;"]","[3 Template].[All].[S.26.05]","[3 Column code].[All].[C0100]","[3 Row code].[All].[R0300]")/CUBEVALUE("SP2013P2 SIICube","[1_01 Reporting reference date - Meldestichtag].[GJ_Stichtag].[All].["&amp;Stichtag1&amp;"]","[1_03 Type of entity - Art des Melders].[Type of entity - Art des Melders].[All].[Solo]","[1_04 Instance].[Instance].["&amp;Instanz&amp;"]","[Additional Information].[Additional information].[All].[SCR]")</f>
        <v>#REF!</v>
      </c>
      <c r="T90" s="35"/>
      <c r="U90" s="35"/>
      <c r="V90" s="35"/>
      <c r="W90" s="35"/>
    </row>
    <row r="91" spans="2:23" x14ac:dyDescent="0.3">
      <c r="B91" s="26" t="s">
        <v>119</v>
      </c>
      <c r="C91" s="17" t="s">
        <v>293</v>
      </c>
      <c r="D91" s="9"/>
      <c r="E91" s="7"/>
      <c r="F91" s="7"/>
      <c r="G91" s="7"/>
      <c r="H91" s="7"/>
      <c r="I91" s="9"/>
      <c r="J91" s="7"/>
      <c r="K91" s="7"/>
      <c r="L91" s="7"/>
      <c r="M91" s="7"/>
      <c r="N91" s="31" t="e">
        <f>CUBEVALUE("SP2013P2 SIICube","[1_01 Reporting reference date - Meldestichtag].[GJ_Stichtag].[All].["&amp;Stichtag2&amp;"]","[1_03 Type of entity - Art des Melders].[Type of entity - Art des Melders].[All].[Solo]","[1_04 Instance].[Instance].["&amp;Instanz&amp;"]","[3 Template].[All].[S.26.05]","[3 Column code].[All].[C0150]","[3 Row code].[All].[R0400]")/CUBEVALUE("SP2013P2 SIICube","[1_01 Reporting reference date - Meldestichtag].[GJ_Stichtag].[All].["&amp;Stichtag2&amp;"]","[1_03 Type of entity - Art des Melders].[Type of entity - Art des Melders].[All].[Solo]","[1_04 Instance].[Instance].["&amp;Instanz&amp;"]","[Additional Information].[Additional information].[All].[SCR]")</f>
        <v>#REF!</v>
      </c>
      <c r="O91" s="35"/>
      <c r="P91" s="35"/>
      <c r="Q91" s="35"/>
      <c r="R91" s="35"/>
      <c r="S91" s="31" t="e">
        <f>CUBEVALUE("SP2013P2 SIICube","[1_01 Reporting reference date - Meldestichtag].[GJ_Stichtag].[All].["&amp;Stichtag1&amp;"]","[1_03 Type of entity - Art des Melders].[Type of entity - Art des Melders].[All].[Solo]","[1_04 Instance].[Instance].["&amp;Instanz&amp;"]","[3 Template].[All].[S.26.05]","[3 Column code].[All].[C0150]","[3 Row code].[All].[R0400]")/CUBEVALUE("SP2013P2 SIICube","[1_01 Reporting reference date - Meldestichtag].[GJ_Stichtag].[All].["&amp;Stichtag1&amp;"]","[1_03 Type of entity - Art des Melders].[Type of entity - Art des Melders].[All].[Solo]","[1_04 Instance].[Instance].["&amp;Instanz&amp;"]","[Additional Information].[Additional information].[All].[SCR]")</f>
        <v>#REF!</v>
      </c>
      <c r="T91" s="35"/>
      <c r="U91" s="35"/>
      <c r="V91" s="35"/>
      <c r="W91" s="35"/>
    </row>
    <row r="92" spans="2:23" x14ac:dyDescent="0.3">
      <c r="B92" s="26" t="s">
        <v>120</v>
      </c>
      <c r="C92" s="17" t="s">
        <v>294</v>
      </c>
      <c r="D92" s="9"/>
      <c r="E92" s="7"/>
      <c r="F92" s="7"/>
      <c r="G92" s="7"/>
      <c r="H92" s="7"/>
      <c r="I92" s="9"/>
      <c r="J92" s="7"/>
      <c r="K92" s="7"/>
      <c r="L92" s="7"/>
      <c r="M92" s="7"/>
      <c r="N92" s="31" t="e">
        <f>CUBEVALUE("SP2013P2 SIICube","[1_01 Reporting reference date - Meldestichtag].[GJ_Stichtag].[All].["&amp;Stichtag2&amp;"]","[1_03 Type of entity - Art des Melders].[Type of entity - Art des Melders].[All].[Solo]","[1_04 Instance].[Instance].["&amp;Instanz&amp;"]","[3 Template].[All].[S.26.05]","[3 Column code].[All].[C0160]","[3 Row code].[All].[R0500]")/CUBEVALUE("SP2013P2 SIICube","[1_01 Reporting reference date - Meldestichtag].[GJ_Stichtag].[All].["&amp;Stichtag2&amp;"]","[1_03 Type of entity - Art des Melders].[Type of entity - Art des Melders].[All].[Solo]","[1_04 Instance].[Instance].["&amp;Instanz&amp;"]","[Additional Information].[Additional information].[All].[SCR]")</f>
        <v>#REF!</v>
      </c>
      <c r="O92" s="35"/>
      <c r="P92" s="35"/>
      <c r="Q92" s="35"/>
      <c r="R92" s="35"/>
      <c r="S92" s="31" t="e">
        <f>CUBEVALUE("SP2013P2 SIICube","[1_01 Reporting reference date - Meldestichtag].[GJ_Stichtag].[All].["&amp;Stichtag1&amp;"]","[1_03 Type of entity - Art des Melders].[Type of entity - Art des Melders].[All].[Solo]","[1_04 Instance].[Instance].["&amp;Instanz&amp;"]","[3 Template].[All].[S.26.05]","[3 Column code].[All].[C0160]","[3 Row code].[All].[R0500]")/CUBEVALUE("SP2013P2 SIICube","[1_01 Reporting reference date - Meldestichtag].[GJ_Stichtag].[All].["&amp;Stichtag1&amp;"]","[1_03 Type of entity - Art des Melders].[Type of entity - Art des Melders].[All].[Solo]","[1_04 Instance].[Instance].["&amp;Instanz&amp;"]","[Additional Information].[Additional information].[All].[SCR]")</f>
        <v>#REF!</v>
      </c>
      <c r="T92" s="35"/>
      <c r="U92" s="35"/>
      <c r="V92" s="35"/>
      <c r="W92" s="35"/>
    </row>
    <row r="93" spans="2:23" x14ac:dyDescent="0.3">
      <c r="B93" s="26" t="s">
        <v>121</v>
      </c>
      <c r="C93" s="16" t="s">
        <v>295</v>
      </c>
      <c r="D93" s="9"/>
      <c r="E93" s="7"/>
      <c r="F93" s="7"/>
      <c r="G93" s="7"/>
      <c r="H93" s="7"/>
      <c r="I93" s="9"/>
      <c r="J93" s="7"/>
      <c r="K93" s="7"/>
      <c r="L93" s="7"/>
      <c r="M93" s="7"/>
      <c r="N93" s="31" t="e">
        <f>CUBEVALUE("SP2013P2 SIICube","[1_01 Reporting reference date - Meldestichtag].[GJ_Stichtag].[All].["&amp;Stichtag2&amp;"]","[1_03 Type of entity - Art des Melders].[Type of entity - Art des Melders].[All].[Solo]","[1_04 Instance].[Instance].["&amp;Instanz&amp;"]","[3 Template].[All].[S.25.01]","[3 Column code].[All].[C0030]","[3 Row code].[All].[R0070]")/CUBEVALUE("SP2013P2 SIICube","[1_01 Reporting reference date - Meldestichtag].[GJ_Stichtag].[All].["&amp;Stichtag2&amp;"]","[1_03 Type of entity - Art des Melders].[Type of entity - Art des Melders].[All].[Solo]","[1_04 Instance].[Instance].["&amp;Instanz&amp;"]","[Additional Information].[Additional information].[All].[SCR]")</f>
        <v>#REF!</v>
      </c>
      <c r="O93" s="35"/>
      <c r="P93" s="35"/>
      <c r="Q93" s="35"/>
      <c r="R93" s="35"/>
      <c r="S93" s="31" t="e">
        <f>CUBEVALUE("SP2013P2 SIICube","[1_01 Reporting reference date - Meldestichtag].[GJ_Stichtag].[All].["&amp;Stichtag1&amp;"]","[1_03 Type of entity - Art des Melders].[Type of entity - Art des Melders].[All].[Solo]","[1_04 Instance].[Instance].["&amp;Instanz&amp;"]","[3 Template].[All].[S.25.01]","[3 Column code].[All].[C0030]","[3 Row code].[All].[R0070]")/CUBEVALUE("SP2013P2 SIICube","[1_01 Reporting reference date - Meldestichtag].[GJ_Stichtag].[All].["&amp;Stichtag1&amp;"]","[1_03 Type of entity - Art des Melders].[Type of entity - Art des Melders].[All].[Solo]","[1_04 Instance].[Instance].["&amp;Instanz&amp;"]","[Additional Information].[Additional information].[All].[SCR]")</f>
        <v>#REF!</v>
      </c>
      <c r="T93" s="35"/>
      <c r="U93" s="35"/>
      <c r="V93" s="35"/>
      <c r="W93" s="35"/>
    </row>
    <row r="94" spans="2:23" x14ac:dyDescent="0.3">
      <c r="B94" s="26" t="s">
        <v>122</v>
      </c>
      <c r="C94" s="16" t="s">
        <v>296</v>
      </c>
      <c r="D94" s="9"/>
      <c r="E94" s="7"/>
      <c r="F94" s="7"/>
      <c r="G94" s="7"/>
      <c r="H94" s="7"/>
      <c r="I94" s="9"/>
      <c r="J94" s="7"/>
      <c r="K94" s="7"/>
      <c r="L94" s="7"/>
      <c r="M94" s="7"/>
      <c r="N94" s="31" t="e">
        <f>CUBEVALUE("SP2013P2 SIICube","[1_01 Reporting reference date - Meldestichtag].[GJ_Stichtag].[All].["&amp;Stichtag2&amp;"]","[1_03 Type of entity - Art des Melders].[Type of entity - Art des Melders].[All].[Solo]","[1_04 Instance].[Instance].["&amp;Instanz&amp;"]","[3 Template].[All].[S.25.01]","[3 Column code].[All].[C0100]","[3 Row code].[All].[R0130]")/CUBEVALUE("SP2013P2 SIICube","[1_01 Reporting reference date - Meldestichtag].[GJ_Stichtag].[All].["&amp;Stichtag2&amp;"]","[1_03 Type of entity - Art des Melders].[Type of entity - Art des Melders].[All].[Solo]","[1_04 Instance].[Instance].["&amp;Instanz&amp;"]","[Additional Information].[Additional information].[All].[SCR]")</f>
        <v>#REF!</v>
      </c>
      <c r="O94" s="35"/>
      <c r="P94" s="35"/>
      <c r="Q94" s="35"/>
      <c r="R94" s="35"/>
      <c r="S94" s="31" t="e">
        <f>CUBEVALUE("SP2013P2 SIICube","[1_01 Reporting reference date - Meldestichtag].[GJ_Stichtag].[All].["&amp;Stichtag1&amp;"]","[1_03 Type of entity - Art des Melders].[Type of entity - Art des Melders].[All].[Solo]","[1_04 Instance].[Instance].["&amp;Instanz&amp;"]","[3 Template].[All].[S.25.01]","[3 Column code].[All].[C0100]","[3 Row code].[All].[R0130]")/CUBEVALUE("SP2013P2 SIICube","[1_01 Reporting reference date - Meldestichtag].[GJ_Stichtag].[All].["&amp;Stichtag1&amp;"]","[1_03 Type of entity - Art des Melders].[Type of entity - Art des Melders].[All].[Solo]","[1_04 Instance].[Instance].["&amp;Instanz&amp;"]","[Additional Information].[Additional information].[All].[SCR]")</f>
        <v>#REF!</v>
      </c>
      <c r="T94" s="35"/>
      <c r="U94" s="35"/>
      <c r="V94" s="35"/>
      <c r="W94" s="35"/>
    </row>
    <row r="95" spans="2:23" ht="112" x14ac:dyDescent="0.3">
      <c r="B95" s="26" t="s">
        <v>124</v>
      </c>
      <c r="C95" s="3" t="s">
        <v>297</v>
      </c>
      <c r="D95" s="8"/>
      <c r="E95" s="7"/>
      <c r="F95" s="7"/>
      <c r="G95" s="7"/>
      <c r="H95" s="7"/>
      <c r="I95" s="8"/>
      <c r="J95" s="7"/>
      <c r="K95" s="7"/>
      <c r="L95" s="7"/>
      <c r="M95" s="7"/>
      <c r="N95" s="30" t="s">
        <v>374</v>
      </c>
      <c r="O95" s="35"/>
      <c r="P95" s="35"/>
      <c r="Q95" s="35"/>
      <c r="R95" s="35"/>
      <c r="S95" s="30" t="s">
        <v>374</v>
      </c>
      <c r="T95" s="35"/>
      <c r="U95" s="35"/>
      <c r="V95" s="35"/>
      <c r="W95" s="35"/>
    </row>
    <row r="96" spans="2:23" x14ac:dyDescent="0.3">
      <c r="B96" s="26" t="s">
        <v>125</v>
      </c>
      <c r="C96" s="16" t="s">
        <v>275</v>
      </c>
      <c r="D96" s="8"/>
      <c r="E96" s="7"/>
      <c r="F96" s="7"/>
      <c r="G96" s="7"/>
      <c r="H96" s="7"/>
      <c r="I96" s="8"/>
      <c r="J96" s="7"/>
      <c r="K96" s="7"/>
      <c r="L96" s="7"/>
      <c r="M96" s="7"/>
      <c r="N96" s="30" t="s">
        <v>374</v>
      </c>
      <c r="O96" s="35"/>
      <c r="P96" s="35"/>
      <c r="Q96" s="35"/>
      <c r="R96" s="35"/>
      <c r="S96" s="30" t="s">
        <v>374</v>
      </c>
      <c r="T96" s="35"/>
      <c r="U96" s="35"/>
      <c r="V96" s="35"/>
      <c r="W96" s="35"/>
    </row>
    <row r="97" spans="2:28" x14ac:dyDescent="0.3">
      <c r="B97" s="26" t="s">
        <v>126</v>
      </c>
      <c r="C97" s="16" t="s">
        <v>298</v>
      </c>
      <c r="D97" s="8"/>
      <c r="E97" s="7"/>
      <c r="F97" s="7"/>
      <c r="G97" s="7"/>
      <c r="H97" s="7"/>
      <c r="I97" s="8"/>
      <c r="J97" s="7"/>
      <c r="K97" s="7"/>
      <c r="L97" s="7"/>
      <c r="M97" s="7"/>
      <c r="N97" s="30" t="s">
        <v>374</v>
      </c>
      <c r="O97" s="35"/>
      <c r="P97" s="35"/>
      <c r="Q97" s="35"/>
      <c r="R97" s="35"/>
      <c r="S97" s="30" t="s">
        <v>374</v>
      </c>
      <c r="T97" s="35"/>
      <c r="U97" s="35"/>
      <c r="V97" s="35"/>
      <c r="W97" s="35"/>
    </row>
    <row r="98" spans="2:28" x14ac:dyDescent="0.3">
      <c r="B98" s="26" t="s">
        <v>127</v>
      </c>
      <c r="C98" s="16" t="s">
        <v>278</v>
      </c>
      <c r="D98" s="8"/>
      <c r="E98" s="7"/>
      <c r="F98" s="7"/>
      <c r="G98" s="7"/>
      <c r="H98" s="7"/>
      <c r="I98" s="8"/>
      <c r="J98" s="7"/>
      <c r="K98" s="7"/>
      <c r="L98" s="7"/>
      <c r="M98" s="7"/>
      <c r="N98" s="30" t="s">
        <v>374</v>
      </c>
      <c r="O98" s="35"/>
      <c r="P98" s="35"/>
      <c r="Q98" s="35"/>
      <c r="R98" s="35"/>
      <c r="S98" s="30" t="s">
        <v>374</v>
      </c>
      <c r="T98" s="35"/>
      <c r="U98" s="35"/>
      <c r="V98" s="35"/>
      <c r="W98" s="35"/>
    </row>
    <row r="99" spans="2:28" x14ac:dyDescent="0.3">
      <c r="B99" s="70" t="s">
        <v>299</v>
      </c>
      <c r="C99" s="70"/>
      <c r="D99" s="70"/>
      <c r="E99" s="70"/>
      <c r="F99" s="70"/>
      <c r="G99" s="70"/>
      <c r="H99" s="70"/>
      <c r="I99" s="70"/>
      <c r="J99" s="70"/>
      <c r="K99" s="70"/>
      <c r="L99" s="70"/>
      <c r="M99" s="70"/>
      <c r="N99" s="70"/>
      <c r="O99" s="70"/>
      <c r="P99" s="70"/>
      <c r="Q99" s="70"/>
      <c r="R99" s="70"/>
      <c r="S99" s="70"/>
      <c r="T99" s="70"/>
      <c r="U99" s="70"/>
      <c r="V99" s="70"/>
      <c r="W99" s="70"/>
      <c r="X99" s="1"/>
      <c r="Y99" s="1"/>
      <c r="Z99" s="1"/>
      <c r="AA99" s="1"/>
      <c r="AB99" s="1"/>
    </row>
    <row r="100" spans="2:28" x14ac:dyDescent="0.3">
      <c r="B100" s="70"/>
      <c r="C100" s="70"/>
      <c r="D100" s="70"/>
      <c r="E100" s="70"/>
      <c r="F100" s="70"/>
      <c r="G100" s="70"/>
      <c r="H100" s="70"/>
      <c r="I100" s="70"/>
      <c r="J100" s="70"/>
      <c r="K100" s="70"/>
      <c r="L100" s="70"/>
      <c r="M100" s="70"/>
      <c r="N100" s="70"/>
      <c r="O100" s="70"/>
      <c r="P100" s="70"/>
      <c r="Q100" s="70"/>
      <c r="R100" s="70"/>
      <c r="S100" s="70"/>
      <c r="T100" s="70"/>
      <c r="U100" s="70"/>
      <c r="V100" s="70"/>
      <c r="W100" s="70"/>
      <c r="X100" s="1"/>
      <c r="Y100" s="1"/>
      <c r="Z100" s="1"/>
      <c r="AA100" s="1"/>
      <c r="AB100" s="1"/>
    </row>
    <row r="101" spans="2:28" ht="56" x14ac:dyDescent="0.3">
      <c r="B101" s="26" t="s">
        <v>129</v>
      </c>
      <c r="C101" s="3" t="s">
        <v>300</v>
      </c>
      <c r="D101" s="9"/>
      <c r="E101" s="7"/>
      <c r="F101" s="7"/>
      <c r="G101" s="7"/>
      <c r="H101" s="7"/>
      <c r="I101" s="9"/>
      <c r="J101" s="7"/>
      <c r="K101" s="7"/>
      <c r="L101" s="7"/>
      <c r="M101" s="7"/>
      <c r="N101" s="31" t="e">
        <f>CUBEVALUE("SP2013P2 SIICube","[1_01 Reporting reference date - Meldestichtag].[GJ_Stichtag].[All].["&amp;Stichtag2&amp;"]","[1_03 Type of entity - Art des Melders].[Type of entity - Art des Melders].[All].[Solo]","[1_04 Instance].[Instance].["&amp;Instanz&amp;"]","[3 Template].[All].[S.25.02]","[3 Column code].[All].[C0100]","[3 Row code].[All].[R0220]")/CUBEVALUE("SP2013P2 SIICube","[1_01 Reporting reference date - Meldestichtag].[GJ_Stichtag].[All].["&amp;Stichtag2&amp;"]","[1_03 Type of entity - Art des Melders].[Type of entity - Art des Melders].[All].[Solo]","[1_04 Instance].[Instance].["&amp;Instanz&amp;"]","[Additional Information].[Additional information].[All].[SCR]")</f>
        <v>#REF!</v>
      </c>
      <c r="O101" s="35"/>
      <c r="P101" s="35"/>
      <c r="Q101" s="35"/>
      <c r="R101" s="35"/>
      <c r="S101" s="31" t="e">
        <f>CUBEVALUE("SP2013P2 SIICube","[1_01 Reporting reference date - Meldestichtag].[GJ_Stichtag].[All].["&amp;Stichtag1&amp;"]","[1_03 Type of entity - Art des Melders].[Type of entity - Art des Melders].[All].[Solo]","[1_04 Instance].[Instance].["&amp;Instanz&amp;"]","[3 Template].[All].[S.25.02]","[3 Column code].[All].[C0100]","[3 Row code].[All].[R0220]")/CUBEVALUE("SP2013P2 SIICube","[1_01 Reporting reference date - Meldestichtag].[GJ_Stichtag].[All].["&amp;Stichtag1&amp;"]","[1_03 Type of entity - Art des Melders].[Type of entity - Art des Melders].[All].[Solo]","[1_04 Instance].[Instance].["&amp;Instanz&amp;"]","[Additional Information].[Additional information].[All].[SCR]")</f>
        <v>#REF!</v>
      </c>
      <c r="T101" s="35"/>
      <c r="U101" s="35"/>
      <c r="V101" s="35"/>
      <c r="W101" s="35"/>
    </row>
    <row r="102" spans="2:28" ht="84" x14ac:dyDescent="0.3">
      <c r="B102" s="26" t="s">
        <v>131</v>
      </c>
      <c r="C102" s="16" t="s">
        <v>301</v>
      </c>
      <c r="D102" s="8"/>
      <c r="E102" s="7"/>
      <c r="F102" s="7"/>
      <c r="G102" s="7"/>
      <c r="H102" s="7"/>
      <c r="I102" s="8"/>
      <c r="J102" s="7"/>
      <c r="K102" s="7"/>
      <c r="L102" s="7"/>
      <c r="M102" s="7"/>
      <c r="N102" s="30">
        <v>0</v>
      </c>
      <c r="O102" s="35"/>
      <c r="P102" s="35"/>
      <c r="Q102" s="35"/>
      <c r="R102" s="35"/>
      <c r="S102" s="31">
        <v>0</v>
      </c>
      <c r="T102" s="35"/>
      <c r="U102" s="35"/>
      <c r="V102" s="35"/>
      <c r="W102" s="35"/>
    </row>
    <row r="103" spans="2:28" ht="42" x14ac:dyDescent="0.3">
      <c r="B103" s="26" t="s">
        <v>133</v>
      </c>
      <c r="C103" s="3" t="s">
        <v>302</v>
      </c>
      <c r="D103" s="8"/>
      <c r="E103" s="7"/>
      <c r="F103" s="7"/>
      <c r="G103" s="7"/>
      <c r="H103" s="7"/>
      <c r="I103" s="8"/>
      <c r="J103" s="7"/>
      <c r="K103" s="7"/>
      <c r="L103" s="7"/>
      <c r="M103" s="7"/>
      <c r="N103" s="30" t="e">
        <f>CUBEVALUE("ThisWorkbookDataModel","[Tabelle2].[Jahr].[All].[2017]","[Measures].[Summe von Full internal model]")</f>
        <v>#N/A</v>
      </c>
      <c r="O103" s="35"/>
      <c r="P103" s="35"/>
      <c r="Q103" s="35"/>
      <c r="R103" s="35"/>
      <c r="S103" s="30">
        <v>2</v>
      </c>
      <c r="T103" s="35"/>
      <c r="U103" s="35"/>
      <c r="V103" s="35"/>
      <c r="W103" s="35"/>
    </row>
    <row r="104" spans="2:28" ht="42" x14ac:dyDescent="0.3">
      <c r="B104" s="26" t="s">
        <v>135</v>
      </c>
      <c r="C104" s="3" t="s">
        <v>303</v>
      </c>
      <c r="D104" s="8"/>
      <c r="E104" s="7"/>
      <c r="F104" s="7"/>
      <c r="G104" s="7"/>
      <c r="H104" s="7"/>
      <c r="I104" s="8"/>
      <c r="J104" s="7"/>
      <c r="K104" s="7"/>
      <c r="L104" s="7"/>
      <c r="M104" s="7"/>
      <c r="N104" s="30" t="e">
        <f>CUBEVALUE("ThisWorkbookDataModel","[Tabelle2].[Jahr].[All].[2017]","[Measures].[Summe von Partial internal model]")</f>
        <v>#N/A</v>
      </c>
      <c r="O104" s="35"/>
      <c r="P104" s="35"/>
      <c r="Q104" s="35"/>
      <c r="R104" s="35"/>
      <c r="S104" s="30">
        <v>3</v>
      </c>
      <c r="T104" s="35"/>
      <c r="U104" s="35"/>
      <c r="V104" s="35"/>
      <c r="W104" s="35"/>
    </row>
    <row r="105" spans="2:28" ht="42" x14ac:dyDescent="0.3">
      <c r="B105" s="26" t="s">
        <v>137</v>
      </c>
      <c r="C105" s="3" t="s">
        <v>304</v>
      </c>
      <c r="D105" s="8"/>
      <c r="E105" s="7"/>
      <c r="F105" s="7"/>
      <c r="G105" s="7"/>
      <c r="H105" s="7"/>
      <c r="I105" s="8"/>
      <c r="J105" s="7"/>
      <c r="K105" s="7"/>
      <c r="L105" s="7"/>
      <c r="M105" s="7"/>
      <c r="N105" s="30">
        <v>2</v>
      </c>
      <c r="O105" s="35"/>
      <c r="P105" s="35"/>
      <c r="Q105" s="35"/>
      <c r="R105" s="35"/>
      <c r="S105" s="30">
        <v>2</v>
      </c>
      <c r="T105" s="35"/>
      <c r="U105" s="35"/>
      <c r="V105" s="35"/>
      <c r="W105" s="35"/>
    </row>
    <row r="106" spans="2:28" x14ac:dyDescent="0.3">
      <c r="B106" s="70" t="s">
        <v>305</v>
      </c>
      <c r="C106" s="70"/>
      <c r="D106" s="70"/>
      <c r="E106" s="70"/>
      <c r="F106" s="70"/>
      <c r="G106" s="70"/>
      <c r="H106" s="70"/>
      <c r="I106" s="70"/>
      <c r="J106" s="70"/>
      <c r="K106" s="70"/>
      <c r="L106" s="70"/>
      <c r="M106" s="70"/>
      <c r="N106" s="70"/>
      <c r="O106" s="70"/>
      <c r="P106" s="70"/>
      <c r="Q106" s="70"/>
      <c r="R106" s="70"/>
      <c r="S106" s="70"/>
      <c r="T106" s="70"/>
      <c r="U106" s="70"/>
      <c r="V106" s="70"/>
      <c r="W106" s="70"/>
      <c r="X106" s="1"/>
      <c r="Y106" s="1"/>
      <c r="Z106" s="1"/>
      <c r="AA106" s="1"/>
      <c r="AB106" s="1"/>
    </row>
    <row r="107" spans="2:28" x14ac:dyDescent="0.3">
      <c r="B107" s="70"/>
      <c r="C107" s="70"/>
      <c r="D107" s="70"/>
      <c r="E107" s="70"/>
      <c r="F107" s="70"/>
      <c r="G107" s="70"/>
      <c r="H107" s="70"/>
      <c r="I107" s="70"/>
      <c r="J107" s="70"/>
      <c r="K107" s="70"/>
      <c r="L107" s="70"/>
      <c r="M107" s="70"/>
      <c r="N107" s="70"/>
      <c r="O107" s="70"/>
      <c r="P107" s="70"/>
      <c r="Q107" s="70"/>
      <c r="R107" s="70"/>
      <c r="S107" s="70"/>
      <c r="T107" s="70"/>
      <c r="U107" s="70"/>
      <c r="V107" s="70"/>
      <c r="W107" s="70"/>
      <c r="X107" s="1"/>
      <c r="Y107" s="1"/>
      <c r="Z107" s="1"/>
      <c r="AA107" s="1"/>
      <c r="AB107" s="1"/>
    </row>
    <row r="108" spans="2:28" x14ac:dyDescent="0.3">
      <c r="B108" s="26" t="s">
        <v>139</v>
      </c>
      <c r="C108" s="3" t="s">
        <v>306</v>
      </c>
      <c r="D108" s="8"/>
      <c r="E108" s="7"/>
      <c r="F108" s="7"/>
      <c r="G108" s="7"/>
      <c r="H108" s="7"/>
      <c r="I108" s="8"/>
      <c r="J108" s="7"/>
      <c r="K108" s="7"/>
      <c r="L108" s="7"/>
      <c r="M108" s="7"/>
      <c r="N108" s="30">
        <v>0</v>
      </c>
      <c r="O108" s="35"/>
      <c r="P108" s="35"/>
      <c r="Q108" s="35"/>
      <c r="R108" s="35"/>
      <c r="S108" s="30">
        <v>0</v>
      </c>
      <c r="T108" s="35"/>
      <c r="U108" s="35"/>
      <c r="V108" s="35"/>
      <c r="W108" s="35"/>
    </row>
    <row r="109" spans="2:28" x14ac:dyDescent="0.3">
      <c r="B109" s="27" t="s">
        <v>141</v>
      </c>
      <c r="C109" s="11" t="s">
        <v>307</v>
      </c>
      <c r="D109" s="13"/>
      <c r="E109" s="12"/>
      <c r="F109" s="12"/>
      <c r="G109" s="12"/>
      <c r="H109" s="12"/>
      <c r="I109" s="13"/>
      <c r="J109" s="12"/>
      <c r="K109" s="12"/>
      <c r="L109" s="12"/>
      <c r="M109" s="12"/>
      <c r="N109" s="32">
        <v>0</v>
      </c>
      <c r="O109" s="41"/>
      <c r="P109" s="41"/>
      <c r="Q109" s="41"/>
      <c r="R109" s="41"/>
      <c r="S109" s="32">
        <v>0</v>
      </c>
      <c r="T109" s="41"/>
      <c r="U109" s="41"/>
      <c r="V109" s="41"/>
      <c r="W109" s="41"/>
    </row>
    <row r="110" spans="2:28" ht="42" x14ac:dyDescent="0.3">
      <c r="B110" s="26" t="s">
        <v>143</v>
      </c>
      <c r="C110" s="3" t="s">
        <v>308</v>
      </c>
      <c r="D110" s="10"/>
      <c r="E110" s="7"/>
      <c r="F110" s="7"/>
      <c r="G110" s="7"/>
      <c r="H110" s="7"/>
      <c r="I110" s="10"/>
      <c r="J110" s="7"/>
      <c r="K110" s="7"/>
      <c r="L110" s="7"/>
      <c r="M110" s="7"/>
      <c r="N110" s="33">
        <v>0</v>
      </c>
      <c r="O110" s="35"/>
      <c r="P110" s="35"/>
      <c r="Q110" s="35"/>
      <c r="R110" s="35"/>
      <c r="S110" s="33">
        <v>0</v>
      </c>
      <c r="T110" s="35"/>
      <c r="U110" s="35"/>
      <c r="V110" s="35"/>
      <c r="W110" s="35"/>
    </row>
    <row r="111" spans="2:28" ht="28" customHeight="1" x14ac:dyDescent="0.3">
      <c r="B111" s="71" t="s">
        <v>344</v>
      </c>
      <c r="C111" s="72"/>
      <c r="D111" s="72"/>
      <c r="E111" s="72"/>
      <c r="F111" s="72"/>
      <c r="G111" s="72"/>
      <c r="H111" s="72"/>
      <c r="I111" s="72"/>
      <c r="J111" s="72"/>
      <c r="K111" s="72"/>
      <c r="L111" s="72"/>
      <c r="M111" s="72"/>
      <c r="N111" s="72"/>
      <c r="O111" s="72"/>
      <c r="P111" s="72"/>
      <c r="Q111" s="72"/>
      <c r="R111" s="72"/>
      <c r="S111" s="72"/>
      <c r="T111" s="72"/>
      <c r="U111" s="72"/>
      <c r="V111" s="72"/>
      <c r="W111" s="73"/>
    </row>
  </sheetData>
  <mergeCells count="13">
    <mergeCell ref="B111:W111"/>
    <mergeCell ref="B10:W11"/>
    <mergeCell ref="B22:W23"/>
    <mergeCell ref="B28:W29"/>
    <mergeCell ref="B64:W65"/>
    <mergeCell ref="B99:W100"/>
    <mergeCell ref="B106:W107"/>
    <mergeCell ref="S7:W8"/>
    <mergeCell ref="B2:B3"/>
    <mergeCell ref="B7:B8"/>
    <mergeCell ref="D7:H8"/>
    <mergeCell ref="I7:M8"/>
    <mergeCell ref="N7:R8"/>
  </mergeCells>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outlinePr summaryBelow="0" summaryRight="0"/>
    <pageSetUpPr fitToPage="1"/>
  </sheetPr>
  <dimension ref="A2:F44"/>
  <sheetViews>
    <sheetView tabSelected="1" zoomScale="55" zoomScaleNormal="55" workbookViewId="0">
      <selection activeCell="A5" sqref="A5"/>
    </sheetView>
  </sheetViews>
  <sheetFormatPr baseColWidth="10" defaultRowHeight="14" outlineLevelCol="1" x14ac:dyDescent="0.3"/>
  <cols>
    <col min="1" max="1" width="15" style="24" bestFit="1" customWidth="1"/>
    <col min="2" max="2" width="58.08203125" style="14" customWidth="1"/>
    <col min="3" max="4" width="22.5" customWidth="1" outlineLevel="1"/>
    <col min="5" max="6" width="22.5" customWidth="1"/>
  </cols>
  <sheetData>
    <row r="2" spans="1:6" ht="14.25" customHeight="1" x14ac:dyDescent="0.3">
      <c r="A2" s="49"/>
    </row>
    <row r="3" spans="1:6" ht="14.25" customHeight="1" x14ac:dyDescent="0.3">
      <c r="A3" s="49"/>
    </row>
    <row r="4" spans="1:6" ht="14.5" x14ac:dyDescent="0.3">
      <c r="A4" s="52"/>
      <c r="B4" s="15"/>
      <c r="C4" s="50">
        <v>43830</v>
      </c>
      <c r="D4" s="50">
        <v>44196</v>
      </c>
      <c r="E4" s="50">
        <v>44561</v>
      </c>
      <c r="F4" s="50">
        <v>44926</v>
      </c>
    </row>
    <row r="5" spans="1:6" ht="14.5" x14ac:dyDescent="0.3">
      <c r="A5" s="52"/>
      <c r="B5" s="15"/>
      <c r="C5" s="51"/>
      <c r="D5" s="51"/>
      <c r="E5" s="51"/>
      <c r="F5" s="51"/>
    </row>
    <row r="6" spans="1:6" x14ac:dyDescent="0.3">
      <c r="A6" s="74" t="s">
        <v>309</v>
      </c>
      <c r="B6" s="75"/>
      <c r="C6" s="75"/>
      <c r="D6" s="75"/>
      <c r="E6" s="75"/>
      <c r="F6" s="75"/>
    </row>
    <row r="7" spans="1:6" x14ac:dyDescent="0.3">
      <c r="A7" s="74"/>
      <c r="B7" s="75"/>
      <c r="C7" s="75"/>
      <c r="D7" s="75"/>
      <c r="E7" s="75"/>
      <c r="F7" s="75"/>
    </row>
    <row r="8" spans="1:6" ht="28" x14ac:dyDescent="0.3">
      <c r="A8" s="53" t="s">
        <v>144</v>
      </c>
      <c r="B8" s="28" t="s">
        <v>310</v>
      </c>
      <c r="C8" s="55">
        <v>5</v>
      </c>
      <c r="D8" s="55">
        <v>5</v>
      </c>
      <c r="E8" s="55">
        <v>5</v>
      </c>
      <c r="F8" s="55">
        <v>5</v>
      </c>
    </row>
    <row r="9" spans="1:6" ht="28" x14ac:dyDescent="0.3">
      <c r="A9" s="53" t="s">
        <v>145</v>
      </c>
      <c r="B9" s="18" t="s">
        <v>311</v>
      </c>
      <c r="C9" s="56">
        <v>238</v>
      </c>
      <c r="D9" s="56">
        <v>245</v>
      </c>
      <c r="E9" s="56">
        <v>241</v>
      </c>
      <c r="F9" s="56">
        <v>242</v>
      </c>
    </row>
    <row r="10" spans="1:6" ht="28" x14ac:dyDescent="0.3">
      <c r="A10" s="54" t="s">
        <v>146</v>
      </c>
      <c r="B10" s="16" t="s">
        <v>312</v>
      </c>
      <c r="C10" s="56">
        <v>175</v>
      </c>
      <c r="D10" s="56">
        <v>203</v>
      </c>
      <c r="E10" s="56">
        <v>208</v>
      </c>
      <c r="F10" s="56">
        <v>224</v>
      </c>
    </row>
    <row r="11" spans="1:6" ht="28" x14ac:dyDescent="0.3">
      <c r="A11" s="54" t="s">
        <v>147</v>
      </c>
      <c r="B11" s="16" t="s">
        <v>313</v>
      </c>
      <c r="C11" s="56">
        <v>85</v>
      </c>
      <c r="D11" s="56">
        <v>86</v>
      </c>
      <c r="E11" s="56">
        <v>85</v>
      </c>
      <c r="F11" s="56">
        <v>86</v>
      </c>
    </row>
    <row r="12" spans="1:6" ht="28" x14ac:dyDescent="0.3">
      <c r="A12" s="54" t="s">
        <v>148</v>
      </c>
      <c r="B12" s="17" t="s">
        <v>314</v>
      </c>
      <c r="C12" s="56">
        <v>2</v>
      </c>
      <c r="D12" s="56">
        <v>2</v>
      </c>
      <c r="E12" s="56">
        <v>2</v>
      </c>
      <c r="F12" s="56">
        <v>2</v>
      </c>
    </row>
    <row r="13" spans="1:6" ht="28" x14ac:dyDescent="0.3">
      <c r="A13" s="54" t="s">
        <v>149</v>
      </c>
      <c r="B13" s="17" t="s">
        <v>315</v>
      </c>
      <c r="C13" s="56">
        <v>83</v>
      </c>
      <c r="D13" s="56">
        <v>84</v>
      </c>
      <c r="E13" s="56">
        <v>83</v>
      </c>
      <c r="F13" s="56">
        <v>84</v>
      </c>
    </row>
    <row r="14" spans="1:6" ht="70" x14ac:dyDescent="0.3">
      <c r="A14" s="26" t="s">
        <v>150</v>
      </c>
      <c r="B14" s="3" t="s">
        <v>316</v>
      </c>
      <c r="C14" s="56">
        <v>0</v>
      </c>
      <c r="D14" s="56">
        <v>0</v>
      </c>
      <c r="E14" s="56">
        <v>0</v>
      </c>
      <c r="F14" s="56">
        <v>0</v>
      </c>
    </row>
    <row r="15" spans="1:6" ht="70" x14ac:dyDescent="0.3">
      <c r="A15" s="26" t="s">
        <v>151</v>
      </c>
      <c r="B15" s="3" t="s">
        <v>317</v>
      </c>
      <c r="C15" s="56">
        <v>0</v>
      </c>
      <c r="D15" s="56">
        <v>0</v>
      </c>
      <c r="E15" s="56">
        <v>0</v>
      </c>
      <c r="F15" s="56">
        <v>0</v>
      </c>
    </row>
    <row r="16" spans="1:6" x14ac:dyDescent="0.3">
      <c r="A16" s="26" t="s">
        <v>152</v>
      </c>
      <c r="B16" s="16" t="s">
        <v>318</v>
      </c>
      <c r="C16" s="56" t="s">
        <v>886</v>
      </c>
      <c r="D16" s="56" t="s">
        <v>886</v>
      </c>
      <c r="E16" s="56" t="s">
        <v>886</v>
      </c>
      <c r="F16" s="56" t="s">
        <v>886</v>
      </c>
    </row>
    <row r="17" spans="1:6" ht="28" x14ac:dyDescent="0.3">
      <c r="A17" s="26" t="s">
        <v>153</v>
      </c>
      <c r="B17" s="16" t="s">
        <v>319</v>
      </c>
      <c r="C17" s="56">
        <v>0</v>
      </c>
      <c r="D17" s="56">
        <v>0</v>
      </c>
      <c r="E17" s="56">
        <v>0</v>
      </c>
      <c r="F17" s="56">
        <v>0</v>
      </c>
    </row>
    <row r="18" spans="1:6" ht="28" x14ac:dyDescent="0.3">
      <c r="A18" s="26" t="s">
        <v>154</v>
      </c>
      <c r="B18" s="16" t="s">
        <v>320</v>
      </c>
      <c r="C18" s="56">
        <v>0</v>
      </c>
      <c r="D18" s="56">
        <v>0</v>
      </c>
      <c r="E18" s="56">
        <v>0</v>
      </c>
      <c r="F18" s="56">
        <v>0</v>
      </c>
    </row>
    <row r="19" spans="1:6" ht="28" x14ac:dyDescent="0.3">
      <c r="A19" s="26" t="s">
        <v>155</v>
      </c>
      <c r="B19" s="16" t="s">
        <v>321</v>
      </c>
      <c r="C19" s="56">
        <v>0</v>
      </c>
      <c r="D19" s="56">
        <v>0</v>
      </c>
      <c r="E19" s="56">
        <v>0</v>
      </c>
      <c r="F19" s="56">
        <v>0</v>
      </c>
    </row>
    <row r="20" spans="1:6" ht="28" x14ac:dyDescent="0.3">
      <c r="A20" s="26" t="s">
        <v>156</v>
      </c>
      <c r="B20" s="17" t="s">
        <v>322</v>
      </c>
      <c r="C20" s="56">
        <v>0</v>
      </c>
      <c r="D20" s="56">
        <v>0</v>
      </c>
      <c r="E20" s="56">
        <v>0</v>
      </c>
      <c r="F20" s="56">
        <v>0</v>
      </c>
    </row>
    <row r="21" spans="1:6" ht="28" x14ac:dyDescent="0.3">
      <c r="A21" s="26" t="s">
        <v>157</v>
      </c>
      <c r="B21" s="17" t="s">
        <v>323</v>
      </c>
      <c r="C21" s="56">
        <v>0</v>
      </c>
      <c r="D21" s="56">
        <v>0</v>
      </c>
      <c r="E21" s="56">
        <v>0</v>
      </c>
      <c r="F21" s="56">
        <v>0</v>
      </c>
    </row>
    <row r="22" spans="1:6" ht="84" x14ac:dyDescent="0.3">
      <c r="A22" s="26" t="s">
        <v>158</v>
      </c>
      <c r="B22" s="3" t="s">
        <v>324</v>
      </c>
      <c r="C22" s="56">
        <v>0</v>
      </c>
      <c r="D22" s="56">
        <v>0</v>
      </c>
      <c r="E22" s="56">
        <v>0</v>
      </c>
      <c r="F22" s="56">
        <v>0</v>
      </c>
    </row>
    <row r="23" spans="1:6" ht="28" x14ac:dyDescent="0.3">
      <c r="A23" s="54" t="s">
        <v>159</v>
      </c>
      <c r="B23" s="3" t="s">
        <v>325</v>
      </c>
      <c r="C23" s="56">
        <v>5</v>
      </c>
      <c r="D23" s="56">
        <v>5</v>
      </c>
      <c r="E23" s="56">
        <v>5</v>
      </c>
      <c r="F23" s="56">
        <v>5</v>
      </c>
    </row>
    <row r="24" spans="1:6" x14ac:dyDescent="0.3">
      <c r="A24" s="74" t="s">
        <v>326</v>
      </c>
      <c r="B24" s="75"/>
      <c r="C24" s="75"/>
      <c r="D24" s="75"/>
      <c r="E24" s="75"/>
      <c r="F24" s="75"/>
    </row>
    <row r="25" spans="1:6" x14ac:dyDescent="0.3">
      <c r="A25" s="74"/>
      <c r="B25" s="75"/>
      <c r="C25" s="75"/>
      <c r="D25" s="75"/>
      <c r="E25" s="75"/>
      <c r="F25" s="75"/>
    </row>
    <row r="26" spans="1:6" ht="56" x14ac:dyDescent="0.3">
      <c r="A26" s="54" t="s">
        <v>160</v>
      </c>
      <c r="B26" s="3" t="s">
        <v>327</v>
      </c>
      <c r="C26" s="4">
        <v>0</v>
      </c>
      <c r="D26" s="4">
        <v>0</v>
      </c>
      <c r="E26" s="4">
        <v>0</v>
      </c>
      <c r="F26" s="4">
        <v>0</v>
      </c>
    </row>
    <row r="27" spans="1:6" ht="28" x14ac:dyDescent="0.3">
      <c r="A27" s="54" t="s">
        <v>161</v>
      </c>
      <c r="B27" s="3" t="s">
        <v>328</v>
      </c>
      <c r="C27" s="4" vm="4">
        <v>17344105505.098179</v>
      </c>
      <c r="D27" s="4" vm="5">
        <v>18113934929.194733</v>
      </c>
      <c r="E27" s="4" vm="8">
        <v>20645856493.647507</v>
      </c>
      <c r="F27" s="4" vm="10">
        <v>21802778255.406075</v>
      </c>
    </row>
    <row r="28" spans="1:6" ht="56" x14ac:dyDescent="0.3">
      <c r="A28" s="54" t="s">
        <v>162</v>
      </c>
      <c r="B28" s="16" t="s">
        <v>329</v>
      </c>
      <c r="C28" s="4" vm="4">
        <v>17344105505.098179</v>
      </c>
      <c r="D28" s="4" vm="5">
        <v>18113934929.194733</v>
      </c>
      <c r="E28" s="4" vm="8">
        <v>20645856493.647507</v>
      </c>
      <c r="F28" s="4" vm="10">
        <v>21802778255.406075</v>
      </c>
    </row>
    <row r="29" spans="1:6" ht="56" x14ac:dyDescent="0.3">
      <c r="A29" s="54" t="s">
        <v>163</v>
      </c>
      <c r="B29" s="16" t="s">
        <v>330</v>
      </c>
      <c r="C29" s="4">
        <v>0</v>
      </c>
      <c r="D29" s="4">
        <v>0</v>
      </c>
      <c r="E29" s="4">
        <v>0</v>
      </c>
      <c r="F29" s="4">
        <v>0</v>
      </c>
    </row>
    <row r="30" spans="1:6" ht="56" x14ac:dyDescent="0.3">
      <c r="A30" s="54" t="s">
        <v>164</v>
      </c>
      <c r="B30" s="16" t="s">
        <v>331</v>
      </c>
      <c r="C30" s="4">
        <v>0</v>
      </c>
      <c r="D30" s="4">
        <v>0</v>
      </c>
      <c r="E30" s="4">
        <v>0</v>
      </c>
      <c r="F30" s="4">
        <v>0</v>
      </c>
    </row>
    <row r="31" spans="1:6" x14ac:dyDescent="0.3">
      <c r="A31" s="74" t="s">
        <v>332</v>
      </c>
      <c r="B31" s="75"/>
      <c r="C31" s="75"/>
      <c r="D31" s="75"/>
      <c r="E31" s="75"/>
      <c r="F31" s="75"/>
    </row>
    <row r="32" spans="1:6" x14ac:dyDescent="0.3">
      <c r="A32" s="74"/>
      <c r="B32" s="75"/>
      <c r="C32" s="75"/>
      <c r="D32" s="75"/>
      <c r="E32" s="75"/>
      <c r="F32" s="75"/>
    </row>
    <row r="33" spans="1:6" ht="42" x14ac:dyDescent="0.3">
      <c r="A33" s="54" t="s">
        <v>165</v>
      </c>
      <c r="B33" s="3" t="s">
        <v>333</v>
      </c>
      <c r="C33" s="4" vm="6">
        <v>7925030411.9725609</v>
      </c>
      <c r="D33" s="4" vm="7">
        <v>8519435798.7114983</v>
      </c>
      <c r="E33" s="4" vm="9">
        <v>9033955782.3969841</v>
      </c>
      <c r="F33" s="76" vm="11">
        <v>8177936636.8467274</v>
      </c>
    </row>
    <row r="34" spans="1:6" ht="70" x14ac:dyDescent="0.3">
      <c r="A34" s="54" t="s">
        <v>166</v>
      </c>
      <c r="B34" s="16" t="s">
        <v>334</v>
      </c>
      <c r="C34" s="4" vm="6">
        <v>7925030411.9725609</v>
      </c>
      <c r="D34" s="4" vm="7">
        <v>8519435798.7114983</v>
      </c>
      <c r="E34" s="4" vm="9">
        <v>9033955782.3969841</v>
      </c>
      <c r="F34" s="77" vm="11">
        <v>8177936636.8467274</v>
      </c>
    </row>
    <row r="35" spans="1:6" ht="70" x14ac:dyDescent="0.3">
      <c r="A35" s="54" t="s">
        <v>167</v>
      </c>
      <c r="B35" s="16" t="s">
        <v>335</v>
      </c>
      <c r="C35" s="4">
        <v>0</v>
      </c>
      <c r="D35" s="4">
        <v>0</v>
      </c>
      <c r="E35" s="4">
        <v>0</v>
      </c>
      <c r="F35" s="4">
        <v>0</v>
      </c>
    </row>
    <row r="36" spans="1:6" ht="56" x14ac:dyDescent="0.3">
      <c r="A36" s="54" t="s">
        <v>168</v>
      </c>
      <c r="B36" s="16" t="s">
        <v>336</v>
      </c>
      <c r="C36" s="4">
        <v>0</v>
      </c>
      <c r="D36" s="4">
        <v>0</v>
      </c>
      <c r="E36" s="4">
        <v>0</v>
      </c>
      <c r="F36" s="78">
        <v>0</v>
      </c>
    </row>
    <row r="37" spans="1:6" x14ac:dyDescent="0.3">
      <c r="A37" s="74" t="s">
        <v>337</v>
      </c>
      <c r="B37" s="75"/>
      <c r="C37" s="75"/>
      <c r="D37" s="75"/>
      <c r="E37" s="75"/>
      <c r="F37" s="75"/>
    </row>
    <row r="38" spans="1:6" x14ac:dyDescent="0.3">
      <c r="A38" s="74"/>
      <c r="B38" s="75"/>
      <c r="C38" s="75"/>
      <c r="D38" s="75"/>
      <c r="E38" s="75"/>
      <c r="F38" s="75"/>
    </row>
    <row r="39" spans="1:6" ht="42" x14ac:dyDescent="0.3">
      <c r="A39" s="54" t="s">
        <v>170</v>
      </c>
      <c r="B39" s="3" t="s">
        <v>338</v>
      </c>
      <c r="C39" s="56">
        <v>0</v>
      </c>
      <c r="D39" s="56">
        <v>0</v>
      </c>
      <c r="E39" s="56">
        <v>0</v>
      </c>
      <c r="F39" s="56">
        <v>0</v>
      </c>
    </row>
    <row r="40" spans="1:6" ht="28" x14ac:dyDescent="0.3">
      <c r="A40" s="54" t="s">
        <v>169</v>
      </c>
      <c r="B40" s="16" t="s">
        <v>339</v>
      </c>
      <c r="C40" s="56">
        <v>0</v>
      </c>
      <c r="D40" s="56">
        <v>0</v>
      </c>
      <c r="E40" s="56">
        <v>0</v>
      </c>
      <c r="F40" s="56">
        <v>0</v>
      </c>
    </row>
    <row r="41" spans="1:6" ht="28" x14ac:dyDescent="0.3">
      <c r="A41" s="54" t="s">
        <v>171</v>
      </c>
      <c r="B41" s="16" t="s">
        <v>340</v>
      </c>
      <c r="C41" s="56">
        <v>0</v>
      </c>
      <c r="D41" s="56">
        <v>0</v>
      </c>
      <c r="E41" s="56">
        <v>0</v>
      </c>
      <c r="F41" s="56">
        <v>0</v>
      </c>
    </row>
    <row r="42" spans="1:6" ht="42" x14ac:dyDescent="0.3">
      <c r="A42" s="54" t="s">
        <v>174</v>
      </c>
      <c r="B42" s="3" t="s">
        <v>341</v>
      </c>
      <c r="C42" s="56">
        <v>2</v>
      </c>
      <c r="D42" s="56">
        <v>2</v>
      </c>
      <c r="E42" s="56">
        <v>2</v>
      </c>
      <c r="F42" s="56">
        <v>2</v>
      </c>
    </row>
    <row r="43" spans="1:6" ht="28" x14ac:dyDescent="0.3">
      <c r="A43" s="54" t="s">
        <v>173</v>
      </c>
      <c r="B43" s="16" t="s">
        <v>339</v>
      </c>
      <c r="C43" s="56">
        <v>0</v>
      </c>
      <c r="D43" s="56">
        <v>0</v>
      </c>
      <c r="E43" s="56">
        <v>0</v>
      </c>
      <c r="F43" s="56">
        <v>0</v>
      </c>
    </row>
    <row r="44" spans="1:6" ht="28" x14ac:dyDescent="0.3">
      <c r="A44" s="54" t="s">
        <v>172</v>
      </c>
      <c r="B44" s="16" t="s">
        <v>340</v>
      </c>
      <c r="C44" s="56">
        <v>2</v>
      </c>
      <c r="D44" s="56">
        <v>2</v>
      </c>
      <c r="E44" s="56">
        <v>2</v>
      </c>
      <c r="F44" s="56">
        <v>2</v>
      </c>
    </row>
  </sheetData>
  <mergeCells count="4">
    <mergeCell ref="A6:F7"/>
    <mergeCell ref="A24:F25"/>
    <mergeCell ref="A31:F32"/>
    <mergeCell ref="A37:F38"/>
  </mergeCells>
  <pageMargins left="0.70866141732283472" right="0.70866141732283472" top="0.78740157480314965" bottom="0.78740157480314965"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53"/>
  <sheetViews>
    <sheetView workbookViewId="0"/>
  </sheetViews>
  <sheetFormatPr baseColWidth="10" defaultRowHeight="14" x14ac:dyDescent="0.3"/>
  <cols>
    <col min="1" max="2" width="39.58203125" customWidth="1"/>
    <col min="3" max="3" width="23.75" bestFit="1" customWidth="1"/>
  </cols>
  <sheetData>
    <row r="1" spans="1:3" ht="23.5" x14ac:dyDescent="0.55000000000000004">
      <c r="A1" s="48" t="s">
        <v>376</v>
      </c>
      <c r="B1" s="48" t="s">
        <v>883</v>
      </c>
      <c r="C1" s="48" t="s">
        <v>406</v>
      </c>
    </row>
    <row r="2" spans="1:3" x14ac:dyDescent="0.3">
      <c r="A2" t="s">
        <v>408</v>
      </c>
      <c r="B2" t="s">
        <v>409</v>
      </c>
      <c r="C2" t="s">
        <v>885</v>
      </c>
    </row>
    <row r="3" spans="1:3" x14ac:dyDescent="0.3">
      <c r="A3" t="s">
        <v>410</v>
      </c>
      <c r="B3" t="s">
        <v>411</v>
      </c>
      <c r="C3" t="s">
        <v>885</v>
      </c>
    </row>
    <row r="4" spans="1:3" x14ac:dyDescent="0.3">
      <c r="A4" t="s">
        <v>412</v>
      </c>
      <c r="B4" t="s">
        <v>413</v>
      </c>
      <c r="C4" t="s">
        <v>885</v>
      </c>
    </row>
    <row r="5" spans="1:3" x14ac:dyDescent="0.3">
      <c r="A5" t="s">
        <v>414</v>
      </c>
      <c r="B5" t="s">
        <v>415</v>
      </c>
      <c r="C5" t="s">
        <v>885</v>
      </c>
    </row>
    <row r="6" spans="1:3" x14ac:dyDescent="0.3">
      <c r="A6" t="s">
        <v>416</v>
      </c>
      <c r="B6" t="s">
        <v>417</v>
      </c>
      <c r="C6" t="s">
        <v>885</v>
      </c>
    </row>
    <row r="7" spans="1:3" x14ac:dyDescent="0.3">
      <c r="A7" t="s">
        <v>418</v>
      </c>
      <c r="B7" t="s">
        <v>419</v>
      </c>
      <c r="C7" t="s">
        <v>885</v>
      </c>
    </row>
    <row r="8" spans="1:3" x14ac:dyDescent="0.3">
      <c r="A8" t="s">
        <v>420</v>
      </c>
      <c r="B8" t="s">
        <v>421</v>
      </c>
      <c r="C8" t="s">
        <v>885</v>
      </c>
    </row>
    <row r="9" spans="1:3" x14ac:dyDescent="0.3">
      <c r="A9" t="s">
        <v>422</v>
      </c>
      <c r="B9" t="s">
        <v>423</v>
      </c>
      <c r="C9" t="s">
        <v>885</v>
      </c>
    </row>
    <row r="10" spans="1:3" ht="19.5" customHeight="1" x14ac:dyDescent="0.3">
      <c r="A10" t="s">
        <v>424</v>
      </c>
      <c r="B10" t="s">
        <v>425</v>
      </c>
      <c r="C10" t="s">
        <v>885</v>
      </c>
    </row>
    <row r="11" spans="1:3" x14ac:dyDescent="0.3">
      <c r="A11" t="s">
        <v>426</v>
      </c>
      <c r="B11" t="s">
        <v>427</v>
      </c>
      <c r="C11" t="s">
        <v>885</v>
      </c>
    </row>
    <row r="12" spans="1:3" x14ac:dyDescent="0.3">
      <c r="A12" t="s">
        <v>428</v>
      </c>
      <c r="B12" t="s">
        <v>429</v>
      </c>
      <c r="C12" t="s">
        <v>885</v>
      </c>
    </row>
    <row r="13" spans="1:3" x14ac:dyDescent="0.3">
      <c r="A13" t="s">
        <v>430</v>
      </c>
      <c r="B13" t="s">
        <v>431</v>
      </c>
      <c r="C13" t="s">
        <v>885</v>
      </c>
    </row>
    <row r="14" spans="1:3" x14ac:dyDescent="0.3">
      <c r="A14" t="s">
        <v>432</v>
      </c>
      <c r="B14" t="s">
        <v>433</v>
      </c>
      <c r="C14" t="s">
        <v>885</v>
      </c>
    </row>
    <row r="15" spans="1:3" x14ac:dyDescent="0.3">
      <c r="A15" t="s">
        <v>434</v>
      </c>
      <c r="B15" t="s">
        <v>435</v>
      </c>
      <c r="C15" t="s">
        <v>884</v>
      </c>
    </row>
    <row r="16" spans="1:3" x14ac:dyDescent="0.3">
      <c r="A16" t="s">
        <v>377</v>
      </c>
      <c r="B16" t="s">
        <v>394</v>
      </c>
      <c r="C16" t="s">
        <v>407</v>
      </c>
    </row>
    <row r="17" spans="1:3" x14ac:dyDescent="0.3">
      <c r="A17" t="s">
        <v>436</v>
      </c>
      <c r="B17" t="s">
        <v>437</v>
      </c>
      <c r="C17" t="s">
        <v>885</v>
      </c>
    </row>
    <row r="18" spans="1:3" x14ac:dyDescent="0.3">
      <c r="A18" t="s">
        <v>438</v>
      </c>
      <c r="B18" t="s">
        <v>439</v>
      </c>
      <c r="C18" t="s">
        <v>885</v>
      </c>
    </row>
    <row r="19" spans="1:3" x14ac:dyDescent="0.3">
      <c r="A19" t="s">
        <v>440</v>
      </c>
      <c r="B19" t="s">
        <v>441</v>
      </c>
      <c r="C19" t="s">
        <v>885</v>
      </c>
    </row>
    <row r="20" spans="1:3" x14ac:dyDescent="0.3">
      <c r="A20" t="s">
        <v>442</v>
      </c>
      <c r="B20" t="s">
        <v>443</v>
      </c>
      <c r="C20" t="s">
        <v>885</v>
      </c>
    </row>
    <row r="21" spans="1:3" x14ac:dyDescent="0.3">
      <c r="A21" t="s">
        <v>444</v>
      </c>
      <c r="B21" t="s">
        <v>445</v>
      </c>
      <c r="C21" t="s">
        <v>885</v>
      </c>
    </row>
    <row r="22" spans="1:3" x14ac:dyDescent="0.3">
      <c r="A22" t="s">
        <v>446</v>
      </c>
      <c r="B22" t="s">
        <v>447</v>
      </c>
      <c r="C22" t="s">
        <v>885</v>
      </c>
    </row>
    <row r="23" spans="1:3" x14ac:dyDescent="0.3">
      <c r="A23" t="s">
        <v>448</v>
      </c>
      <c r="B23" t="s">
        <v>378</v>
      </c>
      <c r="C23" t="s">
        <v>407</v>
      </c>
    </row>
    <row r="24" spans="1:3" x14ac:dyDescent="0.3">
      <c r="A24" t="s">
        <v>449</v>
      </c>
      <c r="B24" t="s">
        <v>450</v>
      </c>
      <c r="C24" t="s">
        <v>885</v>
      </c>
    </row>
    <row r="25" spans="1:3" x14ac:dyDescent="0.3">
      <c r="A25" t="s">
        <v>451</v>
      </c>
      <c r="B25" t="s">
        <v>452</v>
      </c>
      <c r="C25" t="s">
        <v>885</v>
      </c>
    </row>
    <row r="26" spans="1:3" x14ac:dyDescent="0.3">
      <c r="A26" t="s">
        <v>453</v>
      </c>
      <c r="B26" t="s">
        <v>454</v>
      </c>
      <c r="C26" t="s">
        <v>885</v>
      </c>
    </row>
    <row r="27" spans="1:3" x14ac:dyDescent="0.3">
      <c r="A27" t="s">
        <v>455</v>
      </c>
      <c r="B27" t="s">
        <v>456</v>
      </c>
      <c r="C27" t="s">
        <v>885</v>
      </c>
    </row>
    <row r="28" spans="1:3" x14ac:dyDescent="0.3">
      <c r="A28" t="s">
        <v>457</v>
      </c>
      <c r="B28" t="s">
        <v>458</v>
      </c>
      <c r="C28" t="s">
        <v>885</v>
      </c>
    </row>
    <row r="29" spans="1:3" x14ac:dyDescent="0.3">
      <c r="A29" t="s">
        <v>459</v>
      </c>
      <c r="B29" t="s">
        <v>460</v>
      </c>
      <c r="C29" t="s">
        <v>885</v>
      </c>
    </row>
    <row r="30" spans="1:3" x14ac:dyDescent="0.3">
      <c r="A30" t="s">
        <v>461</v>
      </c>
      <c r="B30" t="s">
        <v>462</v>
      </c>
      <c r="C30" t="s">
        <v>885</v>
      </c>
    </row>
    <row r="31" spans="1:3" x14ac:dyDescent="0.3">
      <c r="A31" t="s">
        <v>463</v>
      </c>
      <c r="B31" t="s">
        <v>464</v>
      </c>
      <c r="C31" t="s">
        <v>885</v>
      </c>
    </row>
    <row r="32" spans="1:3" x14ac:dyDescent="0.3">
      <c r="A32" t="s">
        <v>465</v>
      </c>
      <c r="B32" t="s">
        <v>466</v>
      </c>
      <c r="C32" t="s">
        <v>885</v>
      </c>
    </row>
    <row r="33" spans="1:3" x14ac:dyDescent="0.3">
      <c r="A33" t="s">
        <v>467</v>
      </c>
      <c r="B33" t="s">
        <v>468</v>
      </c>
      <c r="C33" t="s">
        <v>884</v>
      </c>
    </row>
    <row r="34" spans="1:3" x14ac:dyDescent="0.3">
      <c r="A34" t="s">
        <v>469</v>
      </c>
      <c r="B34" t="s">
        <v>470</v>
      </c>
      <c r="C34" t="s">
        <v>885</v>
      </c>
    </row>
    <row r="35" spans="1:3" x14ac:dyDescent="0.3">
      <c r="A35" t="s">
        <v>471</v>
      </c>
      <c r="B35" t="s">
        <v>472</v>
      </c>
      <c r="C35" t="s">
        <v>885</v>
      </c>
    </row>
    <row r="36" spans="1:3" x14ac:dyDescent="0.3">
      <c r="A36" t="s">
        <v>473</v>
      </c>
      <c r="B36" t="s">
        <v>379</v>
      </c>
      <c r="C36" t="s">
        <v>407</v>
      </c>
    </row>
    <row r="37" spans="1:3" x14ac:dyDescent="0.3">
      <c r="A37" t="s">
        <v>474</v>
      </c>
      <c r="B37" t="s">
        <v>475</v>
      </c>
      <c r="C37" t="s">
        <v>885</v>
      </c>
    </row>
    <row r="38" spans="1:3" x14ac:dyDescent="0.3">
      <c r="A38" t="s">
        <v>476</v>
      </c>
      <c r="B38" t="s">
        <v>477</v>
      </c>
      <c r="C38" t="s">
        <v>885</v>
      </c>
    </row>
    <row r="39" spans="1:3" x14ac:dyDescent="0.3">
      <c r="A39" t="s">
        <v>478</v>
      </c>
      <c r="B39" t="s">
        <v>479</v>
      </c>
      <c r="C39" t="s">
        <v>885</v>
      </c>
    </row>
    <row r="40" spans="1:3" x14ac:dyDescent="0.3">
      <c r="A40" t="s">
        <v>480</v>
      </c>
      <c r="B40" t="s">
        <v>481</v>
      </c>
      <c r="C40" t="s">
        <v>885</v>
      </c>
    </row>
    <row r="41" spans="1:3" x14ac:dyDescent="0.3">
      <c r="A41" t="s">
        <v>482</v>
      </c>
      <c r="B41" t="s">
        <v>483</v>
      </c>
      <c r="C41" t="s">
        <v>884</v>
      </c>
    </row>
    <row r="42" spans="1:3" x14ac:dyDescent="0.3">
      <c r="A42" t="s">
        <v>484</v>
      </c>
      <c r="B42" t="s">
        <v>485</v>
      </c>
      <c r="C42" t="s">
        <v>885</v>
      </c>
    </row>
    <row r="43" spans="1:3" x14ac:dyDescent="0.3">
      <c r="A43" t="s">
        <v>486</v>
      </c>
      <c r="B43" t="s">
        <v>487</v>
      </c>
      <c r="C43" t="s">
        <v>885</v>
      </c>
    </row>
    <row r="44" spans="1:3" x14ac:dyDescent="0.3">
      <c r="A44" t="s">
        <v>488</v>
      </c>
      <c r="B44" t="s">
        <v>489</v>
      </c>
      <c r="C44" t="s">
        <v>885</v>
      </c>
    </row>
    <row r="45" spans="1:3" x14ac:dyDescent="0.3">
      <c r="A45" t="s">
        <v>490</v>
      </c>
      <c r="B45" t="s">
        <v>491</v>
      </c>
      <c r="C45" t="s">
        <v>885</v>
      </c>
    </row>
    <row r="46" spans="1:3" x14ac:dyDescent="0.3">
      <c r="A46" t="s">
        <v>492</v>
      </c>
      <c r="B46" t="s">
        <v>493</v>
      </c>
      <c r="C46" t="s">
        <v>885</v>
      </c>
    </row>
    <row r="47" spans="1:3" x14ac:dyDescent="0.3">
      <c r="A47" t="s">
        <v>494</v>
      </c>
      <c r="B47" t="s">
        <v>495</v>
      </c>
      <c r="C47" t="s">
        <v>885</v>
      </c>
    </row>
    <row r="48" spans="1:3" x14ac:dyDescent="0.3">
      <c r="A48" t="s">
        <v>496</v>
      </c>
      <c r="B48" t="s">
        <v>497</v>
      </c>
      <c r="C48" t="s">
        <v>885</v>
      </c>
    </row>
    <row r="49" spans="1:3" x14ac:dyDescent="0.3">
      <c r="A49" t="s">
        <v>498</v>
      </c>
      <c r="B49" t="s">
        <v>499</v>
      </c>
      <c r="C49" t="s">
        <v>885</v>
      </c>
    </row>
    <row r="50" spans="1:3" x14ac:dyDescent="0.3">
      <c r="A50" t="s">
        <v>500</v>
      </c>
      <c r="B50" t="s">
        <v>501</v>
      </c>
      <c r="C50" t="s">
        <v>885</v>
      </c>
    </row>
    <row r="51" spans="1:3" x14ac:dyDescent="0.3">
      <c r="A51" t="s">
        <v>502</v>
      </c>
      <c r="B51" t="s">
        <v>503</v>
      </c>
      <c r="C51" t="s">
        <v>885</v>
      </c>
    </row>
    <row r="52" spans="1:3" x14ac:dyDescent="0.3">
      <c r="A52" t="s">
        <v>504</v>
      </c>
      <c r="B52" t="s">
        <v>505</v>
      </c>
      <c r="C52" t="s">
        <v>885</v>
      </c>
    </row>
    <row r="53" spans="1:3" x14ac:dyDescent="0.3">
      <c r="A53" t="s">
        <v>506</v>
      </c>
      <c r="B53" t="s">
        <v>507</v>
      </c>
      <c r="C53" t="s">
        <v>885</v>
      </c>
    </row>
    <row r="54" spans="1:3" x14ac:dyDescent="0.3">
      <c r="A54" t="s">
        <v>508</v>
      </c>
      <c r="B54" t="s">
        <v>509</v>
      </c>
      <c r="C54" t="s">
        <v>885</v>
      </c>
    </row>
    <row r="55" spans="1:3" x14ac:dyDescent="0.3">
      <c r="A55" t="s">
        <v>510</v>
      </c>
      <c r="B55" t="s">
        <v>511</v>
      </c>
      <c r="C55" t="s">
        <v>885</v>
      </c>
    </row>
    <row r="56" spans="1:3" x14ac:dyDescent="0.3">
      <c r="A56" t="s">
        <v>512</v>
      </c>
      <c r="B56" t="s">
        <v>513</v>
      </c>
      <c r="C56" t="s">
        <v>885</v>
      </c>
    </row>
    <row r="57" spans="1:3" x14ac:dyDescent="0.3">
      <c r="A57" t="s">
        <v>514</v>
      </c>
      <c r="B57" t="s">
        <v>388</v>
      </c>
      <c r="C57" t="s">
        <v>407</v>
      </c>
    </row>
    <row r="58" spans="1:3" x14ac:dyDescent="0.3">
      <c r="A58" t="s">
        <v>515</v>
      </c>
      <c r="B58" t="s">
        <v>516</v>
      </c>
      <c r="C58" t="s">
        <v>885</v>
      </c>
    </row>
    <row r="59" spans="1:3" x14ac:dyDescent="0.3">
      <c r="A59" t="s">
        <v>517</v>
      </c>
      <c r="B59" t="s">
        <v>518</v>
      </c>
      <c r="C59" t="s">
        <v>885</v>
      </c>
    </row>
    <row r="60" spans="1:3" x14ac:dyDescent="0.3">
      <c r="A60" t="s">
        <v>519</v>
      </c>
      <c r="B60" t="s">
        <v>405</v>
      </c>
      <c r="C60" t="s">
        <v>407</v>
      </c>
    </row>
    <row r="61" spans="1:3" x14ac:dyDescent="0.3">
      <c r="A61" t="s">
        <v>520</v>
      </c>
      <c r="B61" t="s">
        <v>402</v>
      </c>
      <c r="C61" t="s">
        <v>407</v>
      </c>
    </row>
    <row r="62" spans="1:3" x14ac:dyDescent="0.3">
      <c r="A62" t="s">
        <v>521</v>
      </c>
      <c r="B62" t="s">
        <v>380</v>
      </c>
      <c r="C62" t="s">
        <v>407</v>
      </c>
    </row>
    <row r="63" spans="1:3" x14ac:dyDescent="0.3">
      <c r="A63" t="s">
        <v>522</v>
      </c>
      <c r="B63" t="s">
        <v>523</v>
      </c>
      <c r="C63" t="s">
        <v>885</v>
      </c>
    </row>
    <row r="64" spans="1:3" x14ac:dyDescent="0.3">
      <c r="A64" t="s">
        <v>524</v>
      </c>
      <c r="B64" t="s">
        <v>525</v>
      </c>
      <c r="C64" t="s">
        <v>885</v>
      </c>
    </row>
    <row r="65" spans="1:3" x14ac:dyDescent="0.3">
      <c r="A65" t="s">
        <v>526</v>
      </c>
      <c r="B65" t="s">
        <v>527</v>
      </c>
      <c r="C65" t="s">
        <v>885</v>
      </c>
    </row>
    <row r="66" spans="1:3" x14ac:dyDescent="0.3">
      <c r="A66" t="s">
        <v>528</v>
      </c>
      <c r="B66" t="s">
        <v>529</v>
      </c>
      <c r="C66" t="s">
        <v>885</v>
      </c>
    </row>
    <row r="67" spans="1:3" x14ac:dyDescent="0.3">
      <c r="A67" t="s">
        <v>530</v>
      </c>
      <c r="B67" t="s">
        <v>531</v>
      </c>
      <c r="C67" t="s">
        <v>885</v>
      </c>
    </row>
    <row r="68" spans="1:3" x14ac:dyDescent="0.3">
      <c r="A68" t="s">
        <v>532</v>
      </c>
      <c r="B68" t="s">
        <v>533</v>
      </c>
      <c r="C68" t="s">
        <v>885</v>
      </c>
    </row>
    <row r="69" spans="1:3" x14ac:dyDescent="0.3">
      <c r="A69" t="s">
        <v>534</v>
      </c>
      <c r="B69" t="s">
        <v>535</v>
      </c>
      <c r="C69" t="s">
        <v>885</v>
      </c>
    </row>
    <row r="70" spans="1:3" x14ac:dyDescent="0.3">
      <c r="A70" t="s">
        <v>536</v>
      </c>
      <c r="B70" t="s">
        <v>537</v>
      </c>
      <c r="C70" t="s">
        <v>885</v>
      </c>
    </row>
    <row r="71" spans="1:3" x14ac:dyDescent="0.3">
      <c r="A71" t="s">
        <v>538</v>
      </c>
      <c r="B71" t="s">
        <v>382</v>
      </c>
      <c r="C71" t="s">
        <v>407</v>
      </c>
    </row>
    <row r="72" spans="1:3" x14ac:dyDescent="0.3">
      <c r="A72" t="s">
        <v>539</v>
      </c>
      <c r="B72" t="s">
        <v>540</v>
      </c>
      <c r="C72" t="s">
        <v>885</v>
      </c>
    </row>
    <row r="73" spans="1:3" x14ac:dyDescent="0.3">
      <c r="A73" t="s">
        <v>541</v>
      </c>
      <c r="B73" t="s">
        <v>542</v>
      </c>
      <c r="C73" t="s">
        <v>885</v>
      </c>
    </row>
    <row r="74" spans="1:3" x14ac:dyDescent="0.3">
      <c r="A74" t="s">
        <v>543</v>
      </c>
      <c r="B74" t="s">
        <v>544</v>
      </c>
      <c r="C74" t="s">
        <v>885</v>
      </c>
    </row>
    <row r="75" spans="1:3" x14ac:dyDescent="0.3">
      <c r="A75" t="s">
        <v>545</v>
      </c>
      <c r="B75" t="s">
        <v>546</v>
      </c>
      <c r="C75" t="s">
        <v>885</v>
      </c>
    </row>
    <row r="76" spans="1:3" x14ac:dyDescent="0.3">
      <c r="A76" t="s">
        <v>547</v>
      </c>
      <c r="B76" t="s">
        <v>383</v>
      </c>
      <c r="C76" t="s">
        <v>407</v>
      </c>
    </row>
    <row r="77" spans="1:3" x14ac:dyDescent="0.3">
      <c r="A77" t="s">
        <v>548</v>
      </c>
      <c r="B77" t="s">
        <v>384</v>
      </c>
      <c r="C77" t="s">
        <v>407</v>
      </c>
    </row>
    <row r="78" spans="1:3" x14ac:dyDescent="0.3">
      <c r="A78" t="s">
        <v>549</v>
      </c>
      <c r="B78" t="s">
        <v>550</v>
      </c>
      <c r="C78" t="s">
        <v>885</v>
      </c>
    </row>
    <row r="79" spans="1:3" x14ac:dyDescent="0.3">
      <c r="A79" t="s">
        <v>551</v>
      </c>
      <c r="B79" t="s">
        <v>552</v>
      </c>
      <c r="C79" t="s">
        <v>885</v>
      </c>
    </row>
    <row r="80" spans="1:3" x14ac:dyDescent="0.3">
      <c r="A80" t="s">
        <v>553</v>
      </c>
      <c r="B80" t="s">
        <v>554</v>
      </c>
      <c r="C80" t="s">
        <v>885</v>
      </c>
    </row>
    <row r="81" spans="1:3" x14ac:dyDescent="0.3">
      <c r="A81" t="s">
        <v>555</v>
      </c>
      <c r="B81" t="s">
        <v>556</v>
      </c>
      <c r="C81" t="s">
        <v>885</v>
      </c>
    </row>
    <row r="82" spans="1:3" x14ac:dyDescent="0.3">
      <c r="A82" t="s">
        <v>557</v>
      </c>
      <c r="B82" t="s">
        <v>558</v>
      </c>
      <c r="C82" t="s">
        <v>885</v>
      </c>
    </row>
    <row r="83" spans="1:3" x14ac:dyDescent="0.3">
      <c r="A83" t="s">
        <v>559</v>
      </c>
      <c r="B83" t="s">
        <v>560</v>
      </c>
      <c r="C83" t="s">
        <v>885</v>
      </c>
    </row>
    <row r="84" spans="1:3" x14ac:dyDescent="0.3">
      <c r="A84" t="s">
        <v>561</v>
      </c>
      <c r="B84" t="s">
        <v>381</v>
      </c>
      <c r="C84" t="s">
        <v>407</v>
      </c>
    </row>
    <row r="85" spans="1:3" x14ac:dyDescent="0.3">
      <c r="A85" t="s">
        <v>562</v>
      </c>
      <c r="B85" t="s">
        <v>563</v>
      </c>
      <c r="C85" t="s">
        <v>885</v>
      </c>
    </row>
    <row r="86" spans="1:3" x14ac:dyDescent="0.3">
      <c r="A86" t="s">
        <v>564</v>
      </c>
      <c r="B86" t="s">
        <v>565</v>
      </c>
      <c r="C86" t="s">
        <v>407</v>
      </c>
    </row>
    <row r="87" spans="1:3" x14ac:dyDescent="0.3">
      <c r="A87" t="s">
        <v>566</v>
      </c>
      <c r="B87" t="s">
        <v>385</v>
      </c>
      <c r="C87" t="s">
        <v>407</v>
      </c>
    </row>
    <row r="88" spans="1:3" x14ac:dyDescent="0.3">
      <c r="A88" t="s">
        <v>567</v>
      </c>
      <c r="B88" t="s">
        <v>568</v>
      </c>
      <c r="C88" t="s">
        <v>885</v>
      </c>
    </row>
    <row r="89" spans="1:3" x14ac:dyDescent="0.3">
      <c r="A89" t="s">
        <v>569</v>
      </c>
      <c r="B89" t="s">
        <v>570</v>
      </c>
      <c r="C89" t="s">
        <v>885</v>
      </c>
    </row>
    <row r="90" spans="1:3" x14ac:dyDescent="0.3">
      <c r="A90" t="s">
        <v>571</v>
      </c>
      <c r="B90" t="s">
        <v>572</v>
      </c>
      <c r="C90" t="s">
        <v>885</v>
      </c>
    </row>
    <row r="91" spans="1:3" x14ac:dyDescent="0.3">
      <c r="A91" t="s">
        <v>573</v>
      </c>
      <c r="B91" t="s">
        <v>574</v>
      </c>
      <c r="C91" t="s">
        <v>885</v>
      </c>
    </row>
    <row r="92" spans="1:3" x14ac:dyDescent="0.3">
      <c r="A92" t="s">
        <v>575</v>
      </c>
      <c r="B92" t="s">
        <v>576</v>
      </c>
      <c r="C92" t="s">
        <v>885</v>
      </c>
    </row>
    <row r="93" spans="1:3" x14ac:dyDescent="0.3">
      <c r="A93" t="s">
        <v>577</v>
      </c>
      <c r="B93" t="s">
        <v>578</v>
      </c>
      <c r="C93" t="s">
        <v>885</v>
      </c>
    </row>
    <row r="94" spans="1:3" x14ac:dyDescent="0.3">
      <c r="A94" t="s">
        <v>579</v>
      </c>
      <c r="B94" t="s">
        <v>580</v>
      </c>
      <c r="C94" t="s">
        <v>885</v>
      </c>
    </row>
    <row r="95" spans="1:3" x14ac:dyDescent="0.3">
      <c r="A95" t="s">
        <v>581</v>
      </c>
      <c r="B95" t="s">
        <v>582</v>
      </c>
      <c r="C95" t="s">
        <v>885</v>
      </c>
    </row>
    <row r="96" spans="1:3" x14ac:dyDescent="0.3">
      <c r="A96" t="s">
        <v>583</v>
      </c>
      <c r="B96" t="s">
        <v>584</v>
      </c>
      <c r="C96" t="s">
        <v>885</v>
      </c>
    </row>
    <row r="97" spans="1:3" x14ac:dyDescent="0.3">
      <c r="A97" t="s">
        <v>585</v>
      </c>
      <c r="B97" t="s">
        <v>586</v>
      </c>
      <c r="C97" t="s">
        <v>885</v>
      </c>
    </row>
    <row r="98" spans="1:3" x14ac:dyDescent="0.3">
      <c r="A98" t="s">
        <v>587</v>
      </c>
      <c r="B98" t="s">
        <v>588</v>
      </c>
      <c r="C98" t="s">
        <v>885</v>
      </c>
    </row>
    <row r="99" spans="1:3" x14ac:dyDescent="0.3">
      <c r="A99" t="s">
        <v>589</v>
      </c>
      <c r="B99" t="s">
        <v>590</v>
      </c>
      <c r="C99" t="s">
        <v>885</v>
      </c>
    </row>
    <row r="100" spans="1:3" x14ac:dyDescent="0.3">
      <c r="A100" t="s">
        <v>591</v>
      </c>
      <c r="B100" t="s">
        <v>592</v>
      </c>
      <c r="C100" t="s">
        <v>885</v>
      </c>
    </row>
    <row r="101" spans="1:3" x14ac:dyDescent="0.3">
      <c r="A101" t="s">
        <v>593</v>
      </c>
      <c r="B101" t="s">
        <v>594</v>
      </c>
      <c r="C101" t="s">
        <v>884</v>
      </c>
    </row>
    <row r="102" spans="1:3" x14ac:dyDescent="0.3">
      <c r="A102" t="s">
        <v>595</v>
      </c>
      <c r="B102" t="s">
        <v>403</v>
      </c>
      <c r="C102" t="s">
        <v>407</v>
      </c>
    </row>
    <row r="103" spans="1:3" x14ac:dyDescent="0.3">
      <c r="A103" t="s">
        <v>596</v>
      </c>
      <c r="B103" t="s">
        <v>597</v>
      </c>
      <c r="C103" t="s">
        <v>885</v>
      </c>
    </row>
    <row r="104" spans="1:3" x14ac:dyDescent="0.3">
      <c r="A104" t="s">
        <v>598</v>
      </c>
      <c r="B104" t="s">
        <v>599</v>
      </c>
      <c r="C104" t="s">
        <v>884</v>
      </c>
    </row>
    <row r="105" spans="1:3" x14ac:dyDescent="0.3">
      <c r="A105" t="s">
        <v>600</v>
      </c>
      <c r="B105" t="s">
        <v>601</v>
      </c>
      <c r="C105" t="s">
        <v>885</v>
      </c>
    </row>
    <row r="106" spans="1:3" x14ac:dyDescent="0.3">
      <c r="A106" t="s">
        <v>602</v>
      </c>
      <c r="B106" t="s">
        <v>603</v>
      </c>
      <c r="C106" t="s">
        <v>885</v>
      </c>
    </row>
    <row r="107" spans="1:3" x14ac:dyDescent="0.3">
      <c r="A107" t="s">
        <v>604</v>
      </c>
      <c r="B107" t="s">
        <v>605</v>
      </c>
      <c r="C107" t="s">
        <v>885</v>
      </c>
    </row>
    <row r="108" spans="1:3" x14ac:dyDescent="0.3">
      <c r="A108" t="s">
        <v>606</v>
      </c>
      <c r="B108" t="s">
        <v>386</v>
      </c>
      <c r="C108" t="s">
        <v>407</v>
      </c>
    </row>
    <row r="109" spans="1:3" x14ac:dyDescent="0.3">
      <c r="A109" t="s">
        <v>607</v>
      </c>
      <c r="B109" t="s">
        <v>608</v>
      </c>
      <c r="C109" t="s">
        <v>885</v>
      </c>
    </row>
    <row r="110" spans="1:3" x14ac:dyDescent="0.3">
      <c r="A110" t="s">
        <v>609</v>
      </c>
      <c r="B110" t="s">
        <v>610</v>
      </c>
      <c r="C110" t="s">
        <v>885</v>
      </c>
    </row>
    <row r="111" spans="1:3" x14ac:dyDescent="0.3">
      <c r="A111" t="s">
        <v>611</v>
      </c>
      <c r="B111" t="s">
        <v>387</v>
      </c>
      <c r="C111" t="s">
        <v>407</v>
      </c>
    </row>
    <row r="112" spans="1:3" x14ac:dyDescent="0.3">
      <c r="A112" t="s">
        <v>612</v>
      </c>
      <c r="B112" t="s">
        <v>613</v>
      </c>
      <c r="C112" t="s">
        <v>885</v>
      </c>
    </row>
    <row r="113" spans="1:3" x14ac:dyDescent="0.3">
      <c r="A113" t="s">
        <v>614</v>
      </c>
      <c r="B113" t="s">
        <v>615</v>
      </c>
      <c r="C113" t="s">
        <v>884</v>
      </c>
    </row>
    <row r="114" spans="1:3" x14ac:dyDescent="0.3">
      <c r="A114" t="s">
        <v>616</v>
      </c>
      <c r="B114" t="s">
        <v>617</v>
      </c>
      <c r="C114" t="s">
        <v>885</v>
      </c>
    </row>
    <row r="115" spans="1:3" x14ac:dyDescent="0.3">
      <c r="A115" t="s">
        <v>618</v>
      </c>
      <c r="B115" t="s">
        <v>619</v>
      </c>
      <c r="C115" t="s">
        <v>885</v>
      </c>
    </row>
    <row r="116" spans="1:3" x14ac:dyDescent="0.3">
      <c r="A116" t="s">
        <v>620</v>
      </c>
      <c r="B116" t="s">
        <v>621</v>
      </c>
      <c r="C116" t="s">
        <v>885</v>
      </c>
    </row>
    <row r="117" spans="1:3" x14ac:dyDescent="0.3">
      <c r="A117" t="s">
        <v>622</v>
      </c>
      <c r="B117" t="s">
        <v>623</v>
      </c>
      <c r="C117" t="s">
        <v>885</v>
      </c>
    </row>
    <row r="118" spans="1:3" x14ac:dyDescent="0.3">
      <c r="A118" t="s">
        <v>624</v>
      </c>
      <c r="B118" t="s">
        <v>625</v>
      </c>
      <c r="C118" t="s">
        <v>885</v>
      </c>
    </row>
    <row r="119" spans="1:3" x14ac:dyDescent="0.3">
      <c r="A119" t="s">
        <v>626</v>
      </c>
      <c r="B119" t="s">
        <v>627</v>
      </c>
      <c r="C119" t="s">
        <v>884</v>
      </c>
    </row>
    <row r="120" spans="1:3" x14ac:dyDescent="0.3">
      <c r="A120" t="s">
        <v>628</v>
      </c>
      <c r="B120" t="s">
        <v>629</v>
      </c>
      <c r="C120" t="s">
        <v>885</v>
      </c>
    </row>
    <row r="121" spans="1:3" x14ac:dyDescent="0.3">
      <c r="A121" t="s">
        <v>630</v>
      </c>
      <c r="B121" t="s">
        <v>631</v>
      </c>
      <c r="C121" t="s">
        <v>885</v>
      </c>
    </row>
    <row r="122" spans="1:3" x14ac:dyDescent="0.3">
      <c r="A122" t="s">
        <v>632</v>
      </c>
      <c r="B122" t="s">
        <v>633</v>
      </c>
      <c r="C122" t="s">
        <v>885</v>
      </c>
    </row>
    <row r="123" spans="1:3" x14ac:dyDescent="0.3">
      <c r="A123" t="s">
        <v>634</v>
      </c>
      <c r="B123" t="s">
        <v>635</v>
      </c>
      <c r="C123" t="s">
        <v>885</v>
      </c>
    </row>
    <row r="124" spans="1:3" x14ac:dyDescent="0.3">
      <c r="A124" t="s">
        <v>636</v>
      </c>
      <c r="B124" t="s">
        <v>389</v>
      </c>
      <c r="C124" t="s">
        <v>407</v>
      </c>
    </row>
    <row r="125" spans="1:3" x14ac:dyDescent="0.3">
      <c r="A125" t="s">
        <v>637</v>
      </c>
      <c r="B125" t="s">
        <v>638</v>
      </c>
      <c r="C125" t="s">
        <v>885</v>
      </c>
    </row>
    <row r="126" spans="1:3" x14ac:dyDescent="0.3">
      <c r="A126" t="s">
        <v>639</v>
      </c>
      <c r="B126" t="s">
        <v>640</v>
      </c>
      <c r="C126" t="s">
        <v>885</v>
      </c>
    </row>
    <row r="127" spans="1:3" x14ac:dyDescent="0.3">
      <c r="A127" t="s">
        <v>641</v>
      </c>
      <c r="B127" t="s">
        <v>642</v>
      </c>
      <c r="C127" t="s">
        <v>885</v>
      </c>
    </row>
    <row r="128" spans="1:3" x14ac:dyDescent="0.3">
      <c r="A128" t="s">
        <v>643</v>
      </c>
      <c r="B128" t="s">
        <v>644</v>
      </c>
      <c r="C128" t="s">
        <v>885</v>
      </c>
    </row>
    <row r="129" spans="1:3" x14ac:dyDescent="0.3">
      <c r="A129" t="s">
        <v>645</v>
      </c>
      <c r="B129" t="s">
        <v>646</v>
      </c>
      <c r="C129" t="s">
        <v>885</v>
      </c>
    </row>
    <row r="130" spans="1:3" x14ac:dyDescent="0.3">
      <c r="A130" t="s">
        <v>647</v>
      </c>
      <c r="B130" t="s">
        <v>390</v>
      </c>
      <c r="C130" t="s">
        <v>407</v>
      </c>
    </row>
    <row r="131" spans="1:3" x14ac:dyDescent="0.3">
      <c r="A131" t="s">
        <v>648</v>
      </c>
      <c r="B131" t="s">
        <v>391</v>
      </c>
      <c r="C131" t="s">
        <v>407</v>
      </c>
    </row>
    <row r="132" spans="1:3" x14ac:dyDescent="0.3">
      <c r="A132" t="s">
        <v>649</v>
      </c>
      <c r="B132" t="s">
        <v>650</v>
      </c>
      <c r="C132" t="s">
        <v>885</v>
      </c>
    </row>
    <row r="133" spans="1:3" x14ac:dyDescent="0.3">
      <c r="A133" t="s">
        <v>651</v>
      </c>
      <c r="B133" t="s">
        <v>652</v>
      </c>
      <c r="C133" t="s">
        <v>885</v>
      </c>
    </row>
    <row r="134" spans="1:3" x14ac:dyDescent="0.3">
      <c r="A134" t="s">
        <v>653</v>
      </c>
      <c r="B134" t="s">
        <v>654</v>
      </c>
      <c r="C134" t="s">
        <v>885</v>
      </c>
    </row>
    <row r="135" spans="1:3" x14ac:dyDescent="0.3">
      <c r="A135" t="s">
        <v>655</v>
      </c>
      <c r="B135" t="s">
        <v>656</v>
      </c>
      <c r="C135" t="s">
        <v>885</v>
      </c>
    </row>
    <row r="136" spans="1:3" x14ac:dyDescent="0.3">
      <c r="A136" t="s">
        <v>657</v>
      </c>
      <c r="B136" t="s">
        <v>658</v>
      </c>
      <c r="C136" t="s">
        <v>885</v>
      </c>
    </row>
    <row r="137" spans="1:3" x14ac:dyDescent="0.3">
      <c r="A137" t="s">
        <v>659</v>
      </c>
      <c r="B137" t="s">
        <v>660</v>
      </c>
      <c r="C137" t="s">
        <v>885</v>
      </c>
    </row>
    <row r="138" spans="1:3" x14ac:dyDescent="0.3">
      <c r="A138" t="s">
        <v>661</v>
      </c>
      <c r="B138" t="s">
        <v>662</v>
      </c>
      <c r="C138" t="s">
        <v>885</v>
      </c>
    </row>
    <row r="139" spans="1:3" x14ac:dyDescent="0.3">
      <c r="A139" t="s">
        <v>663</v>
      </c>
      <c r="B139" t="s">
        <v>392</v>
      </c>
      <c r="C139" t="s">
        <v>407</v>
      </c>
    </row>
    <row r="140" spans="1:3" x14ac:dyDescent="0.3">
      <c r="A140" t="s">
        <v>664</v>
      </c>
      <c r="B140" t="s">
        <v>665</v>
      </c>
      <c r="C140" t="s">
        <v>885</v>
      </c>
    </row>
    <row r="141" spans="1:3" x14ac:dyDescent="0.3">
      <c r="A141" t="s">
        <v>666</v>
      </c>
      <c r="B141" t="s">
        <v>667</v>
      </c>
      <c r="C141" t="s">
        <v>885</v>
      </c>
    </row>
    <row r="142" spans="1:3" x14ac:dyDescent="0.3">
      <c r="A142" t="s">
        <v>668</v>
      </c>
      <c r="B142" t="s">
        <v>669</v>
      </c>
      <c r="C142" t="s">
        <v>885</v>
      </c>
    </row>
    <row r="143" spans="1:3" x14ac:dyDescent="0.3">
      <c r="A143" t="s">
        <v>670</v>
      </c>
      <c r="B143" t="s">
        <v>671</v>
      </c>
      <c r="C143" t="s">
        <v>885</v>
      </c>
    </row>
    <row r="144" spans="1:3" x14ac:dyDescent="0.3">
      <c r="A144" t="s">
        <v>672</v>
      </c>
      <c r="B144" t="s">
        <v>673</v>
      </c>
      <c r="C144" t="s">
        <v>885</v>
      </c>
    </row>
    <row r="145" spans="1:3" x14ac:dyDescent="0.3">
      <c r="A145" t="s">
        <v>674</v>
      </c>
      <c r="B145" t="s">
        <v>675</v>
      </c>
      <c r="C145" t="s">
        <v>884</v>
      </c>
    </row>
    <row r="146" spans="1:3" x14ac:dyDescent="0.3">
      <c r="A146" t="s">
        <v>676</v>
      </c>
      <c r="B146" t="s">
        <v>677</v>
      </c>
      <c r="C146" t="s">
        <v>885</v>
      </c>
    </row>
    <row r="147" spans="1:3" x14ac:dyDescent="0.3">
      <c r="A147" t="s">
        <v>678</v>
      </c>
      <c r="B147" t="s">
        <v>679</v>
      </c>
      <c r="C147" t="s">
        <v>885</v>
      </c>
    </row>
    <row r="148" spans="1:3" x14ac:dyDescent="0.3">
      <c r="A148" t="s">
        <v>680</v>
      </c>
      <c r="B148" t="s">
        <v>681</v>
      </c>
      <c r="C148" t="s">
        <v>885</v>
      </c>
    </row>
    <row r="149" spans="1:3" x14ac:dyDescent="0.3">
      <c r="A149" t="s">
        <v>682</v>
      </c>
      <c r="B149" t="s">
        <v>683</v>
      </c>
      <c r="C149" t="s">
        <v>885</v>
      </c>
    </row>
    <row r="150" spans="1:3" x14ac:dyDescent="0.3">
      <c r="A150" t="s">
        <v>684</v>
      </c>
      <c r="B150" t="s">
        <v>685</v>
      </c>
      <c r="C150" t="s">
        <v>885</v>
      </c>
    </row>
    <row r="151" spans="1:3" x14ac:dyDescent="0.3">
      <c r="A151" t="s">
        <v>686</v>
      </c>
      <c r="B151" t="s">
        <v>687</v>
      </c>
      <c r="C151" t="s">
        <v>885</v>
      </c>
    </row>
    <row r="152" spans="1:3" x14ac:dyDescent="0.3">
      <c r="A152" t="s">
        <v>688</v>
      </c>
      <c r="B152" t="s">
        <v>689</v>
      </c>
      <c r="C152" t="s">
        <v>885</v>
      </c>
    </row>
    <row r="153" spans="1:3" x14ac:dyDescent="0.3">
      <c r="A153" t="s">
        <v>690</v>
      </c>
      <c r="B153" t="s">
        <v>691</v>
      </c>
      <c r="C153" t="s">
        <v>885</v>
      </c>
    </row>
    <row r="154" spans="1:3" x14ac:dyDescent="0.3">
      <c r="A154" t="s">
        <v>692</v>
      </c>
      <c r="B154" t="s">
        <v>693</v>
      </c>
      <c r="C154" t="s">
        <v>885</v>
      </c>
    </row>
    <row r="155" spans="1:3" x14ac:dyDescent="0.3">
      <c r="A155" t="s">
        <v>694</v>
      </c>
      <c r="B155" t="s">
        <v>695</v>
      </c>
      <c r="C155" t="s">
        <v>885</v>
      </c>
    </row>
    <row r="156" spans="1:3" x14ac:dyDescent="0.3">
      <c r="A156" t="s">
        <v>696</v>
      </c>
      <c r="B156" t="s">
        <v>697</v>
      </c>
      <c r="C156" t="s">
        <v>885</v>
      </c>
    </row>
    <row r="157" spans="1:3" x14ac:dyDescent="0.3">
      <c r="A157" t="s">
        <v>698</v>
      </c>
      <c r="B157" t="s">
        <v>699</v>
      </c>
      <c r="C157" t="s">
        <v>885</v>
      </c>
    </row>
    <row r="158" spans="1:3" x14ac:dyDescent="0.3">
      <c r="A158" t="s">
        <v>700</v>
      </c>
      <c r="B158" t="s">
        <v>393</v>
      </c>
      <c r="C158" t="s">
        <v>407</v>
      </c>
    </row>
    <row r="159" spans="1:3" x14ac:dyDescent="0.3">
      <c r="A159" t="s">
        <v>701</v>
      </c>
      <c r="B159" t="s">
        <v>702</v>
      </c>
      <c r="C159" t="s">
        <v>885</v>
      </c>
    </row>
    <row r="160" spans="1:3" x14ac:dyDescent="0.3">
      <c r="A160" t="s">
        <v>703</v>
      </c>
      <c r="B160" t="s">
        <v>704</v>
      </c>
      <c r="C160" t="s">
        <v>885</v>
      </c>
    </row>
    <row r="161" spans="1:3" x14ac:dyDescent="0.3">
      <c r="A161" t="s">
        <v>705</v>
      </c>
      <c r="B161" t="s">
        <v>706</v>
      </c>
      <c r="C161" t="s">
        <v>885</v>
      </c>
    </row>
    <row r="162" spans="1:3" x14ac:dyDescent="0.3">
      <c r="A162" t="s">
        <v>707</v>
      </c>
      <c r="B162" t="s">
        <v>708</v>
      </c>
      <c r="C162" t="s">
        <v>885</v>
      </c>
    </row>
    <row r="163" spans="1:3" x14ac:dyDescent="0.3">
      <c r="A163" t="s">
        <v>709</v>
      </c>
      <c r="B163" t="s">
        <v>710</v>
      </c>
      <c r="C163" t="s">
        <v>885</v>
      </c>
    </row>
    <row r="164" spans="1:3" x14ac:dyDescent="0.3">
      <c r="A164" t="s">
        <v>711</v>
      </c>
      <c r="B164" t="s">
        <v>712</v>
      </c>
      <c r="C164" t="s">
        <v>885</v>
      </c>
    </row>
    <row r="165" spans="1:3" x14ac:dyDescent="0.3">
      <c r="A165" t="s">
        <v>713</v>
      </c>
      <c r="B165" t="s">
        <v>714</v>
      </c>
      <c r="C165" t="s">
        <v>885</v>
      </c>
    </row>
    <row r="166" spans="1:3" x14ac:dyDescent="0.3">
      <c r="A166" t="s">
        <v>715</v>
      </c>
      <c r="B166" t="s">
        <v>716</v>
      </c>
      <c r="C166" t="s">
        <v>885</v>
      </c>
    </row>
    <row r="167" spans="1:3" x14ac:dyDescent="0.3">
      <c r="A167" t="s">
        <v>717</v>
      </c>
      <c r="B167" t="s">
        <v>718</v>
      </c>
      <c r="C167" t="s">
        <v>885</v>
      </c>
    </row>
    <row r="168" spans="1:3" x14ac:dyDescent="0.3">
      <c r="A168" t="s">
        <v>719</v>
      </c>
      <c r="B168" t="s">
        <v>720</v>
      </c>
      <c r="C168" t="s">
        <v>885</v>
      </c>
    </row>
    <row r="169" spans="1:3" x14ac:dyDescent="0.3">
      <c r="A169" t="s">
        <v>721</v>
      </c>
      <c r="B169" t="s">
        <v>722</v>
      </c>
      <c r="C169" t="s">
        <v>885</v>
      </c>
    </row>
    <row r="170" spans="1:3" x14ac:dyDescent="0.3">
      <c r="A170" t="s">
        <v>723</v>
      </c>
      <c r="B170" t="s">
        <v>724</v>
      </c>
      <c r="C170" t="s">
        <v>885</v>
      </c>
    </row>
    <row r="171" spans="1:3" x14ac:dyDescent="0.3">
      <c r="A171" t="s">
        <v>725</v>
      </c>
      <c r="B171" t="s">
        <v>726</v>
      </c>
      <c r="C171" t="s">
        <v>885</v>
      </c>
    </row>
    <row r="172" spans="1:3" x14ac:dyDescent="0.3">
      <c r="A172" t="s">
        <v>727</v>
      </c>
      <c r="B172" t="s">
        <v>728</v>
      </c>
      <c r="C172" t="s">
        <v>885</v>
      </c>
    </row>
    <row r="173" spans="1:3" x14ac:dyDescent="0.3">
      <c r="A173" t="s">
        <v>729</v>
      </c>
      <c r="B173" t="s">
        <v>730</v>
      </c>
      <c r="C173" t="s">
        <v>885</v>
      </c>
    </row>
    <row r="174" spans="1:3" x14ac:dyDescent="0.3">
      <c r="A174" t="s">
        <v>731</v>
      </c>
      <c r="B174" t="s">
        <v>732</v>
      </c>
      <c r="C174" t="s">
        <v>885</v>
      </c>
    </row>
    <row r="175" spans="1:3" x14ac:dyDescent="0.3">
      <c r="A175" t="s">
        <v>733</v>
      </c>
      <c r="B175" t="s">
        <v>734</v>
      </c>
      <c r="C175" t="s">
        <v>885</v>
      </c>
    </row>
    <row r="176" spans="1:3" x14ac:dyDescent="0.3">
      <c r="A176" t="s">
        <v>735</v>
      </c>
      <c r="B176" t="s">
        <v>736</v>
      </c>
      <c r="C176" t="s">
        <v>885</v>
      </c>
    </row>
    <row r="177" spans="1:3" x14ac:dyDescent="0.3">
      <c r="A177" t="s">
        <v>737</v>
      </c>
      <c r="B177" t="s">
        <v>738</v>
      </c>
      <c r="C177" t="s">
        <v>885</v>
      </c>
    </row>
    <row r="178" spans="1:3" x14ac:dyDescent="0.3">
      <c r="A178" t="s">
        <v>739</v>
      </c>
      <c r="B178" t="s">
        <v>395</v>
      </c>
      <c r="C178" t="s">
        <v>407</v>
      </c>
    </row>
    <row r="179" spans="1:3" x14ac:dyDescent="0.3">
      <c r="A179" t="s">
        <v>740</v>
      </c>
      <c r="B179" t="s">
        <v>396</v>
      </c>
      <c r="C179" t="s">
        <v>407</v>
      </c>
    </row>
    <row r="180" spans="1:3" x14ac:dyDescent="0.3">
      <c r="A180" t="s">
        <v>741</v>
      </c>
      <c r="B180" t="s">
        <v>742</v>
      </c>
      <c r="C180" t="s">
        <v>885</v>
      </c>
    </row>
    <row r="181" spans="1:3" x14ac:dyDescent="0.3">
      <c r="A181" t="s">
        <v>743</v>
      </c>
      <c r="B181" t="s">
        <v>744</v>
      </c>
      <c r="C181" t="s">
        <v>885</v>
      </c>
    </row>
    <row r="182" spans="1:3" x14ac:dyDescent="0.3">
      <c r="A182" t="s">
        <v>745</v>
      </c>
      <c r="B182" t="s">
        <v>746</v>
      </c>
      <c r="C182" t="s">
        <v>885</v>
      </c>
    </row>
    <row r="183" spans="1:3" x14ac:dyDescent="0.3">
      <c r="A183" t="s">
        <v>747</v>
      </c>
      <c r="B183" t="s">
        <v>397</v>
      </c>
      <c r="C183" t="s">
        <v>407</v>
      </c>
    </row>
    <row r="184" spans="1:3" x14ac:dyDescent="0.3">
      <c r="A184" t="s">
        <v>748</v>
      </c>
      <c r="B184" t="s">
        <v>749</v>
      </c>
      <c r="C184" t="s">
        <v>885</v>
      </c>
    </row>
    <row r="185" spans="1:3" x14ac:dyDescent="0.3">
      <c r="A185" t="s">
        <v>750</v>
      </c>
      <c r="B185" t="s">
        <v>751</v>
      </c>
      <c r="C185" t="s">
        <v>885</v>
      </c>
    </row>
    <row r="186" spans="1:3" x14ac:dyDescent="0.3">
      <c r="A186" t="s">
        <v>752</v>
      </c>
      <c r="B186" t="s">
        <v>753</v>
      </c>
      <c r="C186" t="s">
        <v>885</v>
      </c>
    </row>
    <row r="187" spans="1:3" x14ac:dyDescent="0.3">
      <c r="A187" t="s">
        <v>754</v>
      </c>
      <c r="B187" t="s">
        <v>755</v>
      </c>
      <c r="C187" t="s">
        <v>885</v>
      </c>
    </row>
    <row r="188" spans="1:3" x14ac:dyDescent="0.3">
      <c r="A188" t="s">
        <v>756</v>
      </c>
      <c r="B188" t="s">
        <v>757</v>
      </c>
      <c r="C188" t="s">
        <v>885</v>
      </c>
    </row>
    <row r="189" spans="1:3" x14ac:dyDescent="0.3">
      <c r="A189" t="s">
        <v>758</v>
      </c>
      <c r="B189" t="s">
        <v>759</v>
      </c>
      <c r="C189" t="s">
        <v>885</v>
      </c>
    </row>
    <row r="190" spans="1:3" x14ac:dyDescent="0.3">
      <c r="A190" t="s">
        <v>760</v>
      </c>
      <c r="B190" t="s">
        <v>761</v>
      </c>
      <c r="C190" t="s">
        <v>885</v>
      </c>
    </row>
    <row r="191" spans="1:3" x14ac:dyDescent="0.3">
      <c r="A191" t="s">
        <v>762</v>
      </c>
      <c r="B191" t="s">
        <v>763</v>
      </c>
      <c r="C191" t="s">
        <v>885</v>
      </c>
    </row>
    <row r="192" spans="1:3" x14ac:dyDescent="0.3">
      <c r="A192" t="s">
        <v>764</v>
      </c>
      <c r="B192" t="s">
        <v>765</v>
      </c>
      <c r="C192" t="s">
        <v>885</v>
      </c>
    </row>
    <row r="193" spans="1:3" x14ac:dyDescent="0.3">
      <c r="A193" t="s">
        <v>766</v>
      </c>
      <c r="B193" t="s">
        <v>767</v>
      </c>
      <c r="C193" t="s">
        <v>885</v>
      </c>
    </row>
    <row r="194" spans="1:3" x14ac:dyDescent="0.3">
      <c r="A194" t="s">
        <v>768</v>
      </c>
      <c r="B194" t="s">
        <v>769</v>
      </c>
      <c r="C194" t="s">
        <v>885</v>
      </c>
    </row>
    <row r="195" spans="1:3" x14ac:dyDescent="0.3">
      <c r="A195" t="s">
        <v>770</v>
      </c>
      <c r="B195" t="s">
        <v>771</v>
      </c>
      <c r="C195" t="s">
        <v>885</v>
      </c>
    </row>
    <row r="196" spans="1:3" x14ac:dyDescent="0.3">
      <c r="A196" t="s">
        <v>772</v>
      </c>
      <c r="B196" t="s">
        <v>773</v>
      </c>
      <c r="C196" t="s">
        <v>885</v>
      </c>
    </row>
    <row r="197" spans="1:3" x14ac:dyDescent="0.3">
      <c r="A197" t="s">
        <v>774</v>
      </c>
      <c r="B197" t="s">
        <v>775</v>
      </c>
      <c r="C197" t="s">
        <v>885</v>
      </c>
    </row>
    <row r="198" spans="1:3" x14ac:dyDescent="0.3">
      <c r="A198" t="s">
        <v>776</v>
      </c>
      <c r="B198" t="s">
        <v>777</v>
      </c>
      <c r="C198" t="s">
        <v>885</v>
      </c>
    </row>
    <row r="199" spans="1:3" x14ac:dyDescent="0.3">
      <c r="A199" t="s">
        <v>778</v>
      </c>
      <c r="B199" t="s">
        <v>779</v>
      </c>
      <c r="C199" t="s">
        <v>885</v>
      </c>
    </row>
    <row r="200" spans="1:3" x14ac:dyDescent="0.3">
      <c r="A200" t="s">
        <v>780</v>
      </c>
      <c r="B200" t="s">
        <v>781</v>
      </c>
      <c r="C200" t="s">
        <v>885</v>
      </c>
    </row>
    <row r="201" spans="1:3" x14ac:dyDescent="0.3">
      <c r="A201" t="s">
        <v>782</v>
      </c>
      <c r="B201" t="s">
        <v>783</v>
      </c>
      <c r="C201" t="s">
        <v>884</v>
      </c>
    </row>
    <row r="202" spans="1:3" x14ac:dyDescent="0.3">
      <c r="A202" t="s">
        <v>784</v>
      </c>
      <c r="B202" t="s">
        <v>785</v>
      </c>
      <c r="C202" t="s">
        <v>885</v>
      </c>
    </row>
    <row r="203" spans="1:3" x14ac:dyDescent="0.3">
      <c r="A203" t="s">
        <v>786</v>
      </c>
      <c r="B203" t="s">
        <v>399</v>
      </c>
      <c r="C203" t="s">
        <v>407</v>
      </c>
    </row>
    <row r="204" spans="1:3" x14ac:dyDescent="0.3">
      <c r="A204" t="s">
        <v>787</v>
      </c>
      <c r="B204" t="s">
        <v>400</v>
      </c>
      <c r="C204" t="s">
        <v>407</v>
      </c>
    </row>
    <row r="205" spans="1:3" x14ac:dyDescent="0.3">
      <c r="A205" t="s">
        <v>788</v>
      </c>
      <c r="B205" t="s">
        <v>789</v>
      </c>
      <c r="C205" t="s">
        <v>885</v>
      </c>
    </row>
    <row r="206" spans="1:3" x14ac:dyDescent="0.3">
      <c r="A206" t="s">
        <v>790</v>
      </c>
      <c r="B206" t="s">
        <v>791</v>
      </c>
      <c r="C206" t="s">
        <v>885</v>
      </c>
    </row>
    <row r="207" spans="1:3" x14ac:dyDescent="0.3">
      <c r="A207" t="s">
        <v>792</v>
      </c>
      <c r="B207" t="s">
        <v>793</v>
      </c>
      <c r="C207" t="s">
        <v>884</v>
      </c>
    </row>
    <row r="208" spans="1:3" x14ac:dyDescent="0.3">
      <c r="A208" t="s">
        <v>794</v>
      </c>
      <c r="B208" t="s">
        <v>795</v>
      </c>
      <c r="C208" t="s">
        <v>885</v>
      </c>
    </row>
    <row r="209" spans="1:3" x14ac:dyDescent="0.3">
      <c r="A209" t="s">
        <v>796</v>
      </c>
      <c r="B209" t="s">
        <v>401</v>
      </c>
      <c r="C209" t="s">
        <v>407</v>
      </c>
    </row>
    <row r="210" spans="1:3" x14ac:dyDescent="0.3">
      <c r="A210" t="s">
        <v>797</v>
      </c>
      <c r="B210" t="s">
        <v>798</v>
      </c>
      <c r="C210" t="s">
        <v>885</v>
      </c>
    </row>
    <row r="211" spans="1:3" x14ac:dyDescent="0.3">
      <c r="A211" t="s">
        <v>799</v>
      </c>
      <c r="B211" t="s">
        <v>800</v>
      </c>
      <c r="C211" t="s">
        <v>885</v>
      </c>
    </row>
    <row r="212" spans="1:3" x14ac:dyDescent="0.3">
      <c r="A212" t="s">
        <v>801</v>
      </c>
      <c r="B212" t="s">
        <v>802</v>
      </c>
      <c r="C212" t="s">
        <v>885</v>
      </c>
    </row>
    <row r="213" spans="1:3" x14ac:dyDescent="0.3">
      <c r="A213" t="s">
        <v>803</v>
      </c>
      <c r="B213" t="s">
        <v>804</v>
      </c>
      <c r="C213" t="s">
        <v>885</v>
      </c>
    </row>
    <row r="214" spans="1:3" x14ac:dyDescent="0.3">
      <c r="A214" t="s">
        <v>805</v>
      </c>
      <c r="B214" t="s">
        <v>806</v>
      </c>
      <c r="C214" t="s">
        <v>885</v>
      </c>
    </row>
    <row r="215" spans="1:3" x14ac:dyDescent="0.3">
      <c r="A215" t="s">
        <v>807</v>
      </c>
      <c r="B215" t="s">
        <v>398</v>
      </c>
      <c r="C215" t="s">
        <v>407</v>
      </c>
    </row>
    <row r="216" spans="1:3" x14ac:dyDescent="0.3">
      <c r="A216" t="s">
        <v>808</v>
      </c>
      <c r="B216" t="s">
        <v>809</v>
      </c>
      <c r="C216" t="s">
        <v>884</v>
      </c>
    </row>
    <row r="217" spans="1:3" x14ac:dyDescent="0.3">
      <c r="A217" t="s">
        <v>810</v>
      </c>
      <c r="B217" t="s">
        <v>811</v>
      </c>
      <c r="C217" t="s">
        <v>885</v>
      </c>
    </row>
    <row r="218" spans="1:3" x14ac:dyDescent="0.3">
      <c r="A218" t="s">
        <v>812</v>
      </c>
      <c r="B218" t="s">
        <v>813</v>
      </c>
      <c r="C218" t="s">
        <v>885</v>
      </c>
    </row>
    <row r="219" spans="1:3" x14ac:dyDescent="0.3">
      <c r="A219" t="s">
        <v>814</v>
      </c>
      <c r="B219" t="s">
        <v>815</v>
      </c>
      <c r="C219" t="s">
        <v>885</v>
      </c>
    </row>
    <row r="220" spans="1:3" x14ac:dyDescent="0.3">
      <c r="A220" t="s">
        <v>816</v>
      </c>
      <c r="B220" t="s">
        <v>817</v>
      </c>
      <c r="C220" t="s">
        <v>885</v>
      </c>
    </row>
    <row r="221" spans="1:3" x14ac:dyDescent="0.3">
      <c r="A221" t="s">
        <v>818</v>
      </c>
      <c r="B221" t="s">
        <v>819</v>
      </c>
      <c r="C221" t="s">
        <v>885</v>
      </c>
    </row>
    <row r="222" spans="1:3" x14ac:dyDescent="0.3">
      <c r="A222" t="s">
        <v>820</v>
      </c>
      <c r="B222" t="s">
        <v>821</v>
      </c>
      <c r="C222" t="s">
        <v>885</v>
      </c>
    </row>
    <row r="223" spans="1:3" x14ac:dyDescent="0.3">
      <c r="A223" t="s">
        <v>822</v>
      </c>
      <c r="B223" t="s">
        <v>823</v>
      </c>
      <c r="C223" t="s">
        <v>885</v>
      </c>
    </row>
    <row r="224" spans="1:3" x14ac:dyDescent="0.3">
      <c r="A224" t="s">
        <v>824</v>
      </c>
      <c r="B224" t="s">
        <v>825</v>
      </c>
      <c r="C224" t="s">
        <v>885</v>
      </c>
    </row>
    <row r="225" spans="1:3" x14ac:dyDescent="0.3">
      <c r="A225" t="s">
        <v>826</v>
      </c>
      <c r="B225" t="s">
        <v>827</v>
      </c>
      <c r="C225" t="s">
        <v>885</v>
      </c>
    </row>
    <row r="226" spans="1:3" x14ac:dyDescent="0.3">
      <c r="A226" t="s">
        <v>828</v>
      </c>
      <c r="B226" t="s">
        <v>829</v>
      </c>
      <c r="C226" t="s">
        <v>885</v>
      </c>
    </row>
    <row r="227" spans="1:3" x14ac:dyDescent="0.3">
      <c r="A227" t="s">
        <v>830</v>
      </c>
      <c r="B227" t="s">
        <v>831</v>
      </c>
      <c r="C227" t="s">
        <v>885</v>
      </c>
    </row>
    <row r="228" spans="1:3" x14ac:dyDescent="0.3">
      <c r="A228" t="s">
        <v>832</v>
      </c>
      <c r="B228" t="s">
        <v>833</v>
      </c>
      <c r="C228" t="s">
        <v>885</v>
      </c>
    </row>
    <row r="229" spans="1:3" x14ac:dyDescent="0.3">
      <c r="A229" t="s">
        <v>834</v>
      </c>
      <c r="B229" t="s">
        <v>835</v>
      </c>
      <c r="C229" t="s">
        <v>885</v>
      </c>
    </row>
    <row r="230" spans="1:3" x14ac:dyDescent="0.3">
      <c r="A230" t="s">
        <v>836</v>
      </c>
      <c r="B230" t="s">
        <v>837</v>
      </c>
      <c r="C230" t="s">
        <v>885</v>
      </c>
    </row>
    <row r="231" spans="1:3" x14ac:dyDescent="0.3">
      <c r="A231" t="s">
        <v>838</v>
      </c>
      <c r="B231" t="s">
        <v>839</v>
      </c>
      <c r="C231" t="s">
        <v>885</v>
      </c>
    </row>
    <row r="232" spans="1:3" x14ac:dyDescent="0.3">
      <c r="A232" t="s">
        <v>840</v>
      </c>
      <c r="B232" t="s">
        <v>841</v>
      </c>
      <c r="C232" t="s">
        <v>885</v>
      </c>
    </row>
    <row r="233" spans="1:3" x14ac:dyDescent="0.3">
      <c r="A233" t="s">
        <v>842</v>
      </c>
      <c r="B233" t="s">
        <v>843</v>
      </c>
      <c r="C233" t="s">
        <v>885</v>
      </c>
    </row>
    <row r="234" spans="1:3" x14ac:dyDescent="0.3">
      <c r="A234" t="s">
        <v>844</v>
      </c>
      <c r="B234" t="s">
        <v>845</v>
      </c>
      <c r="C234" t="s">
        <v>885</v>
      </c>
    </row>
    <row r="235" spans="1:3" x14ac:dyDescent="0.3">
      <c r="A235" t="s">
        <v>846</v>
      </c>
      <c r="B235" t="s">
        <v>404</v>
      </c>
      <c r="C235" t="s">
        <v>407</v>
      </c>
    </row>
    <row r="236" spans="1:3" x14ac:dyDescent="0.3">
      <c r="A236" t="s">
        <v>847</v>
      </c>
      <c r="B236" t="s">
        <v>848</v>
      </c>
      <c r="C236" t="s">
        <v>884</v>
      </c>
    </row>
    <row r="237" spans="1:3" x14ac:dyDescent="0.3">
      <c r="A237" t="s">
        <v>849</v>
      </c>
      <c r="B237" t="s">
        <v>850</v>
      </c>
      <c r="C237" t="s">
        <v>885</v>
      </c>
    </row>
    <row r="238" spans="1:3" x14ac:dyDescent="0.3">
      <c r="A238" t="s">
        <v>851</v>
      </c>
      <c r="B238" t="s">
        <v>852</v>
      </c>
      <c r="C238" t="s">
        <v>885</v>
      </c>
    </row>
    <row r="239" spans="1:3" x14ac:dyDescent="0.3">
      <c r="A239" t="s">
        <v>853</v>
      </c>
      <c r="B239" t="s">
        <v>854</v>
      </c>
      <c r="C239" t="s">
        <v>885</v>
      </c>
    </row>
    <row r="240" spans="1:3" x14ac:dyDescent="0.3">
      <c r="A240" t="s">
        <v>855</v>
      </c>
      <c r="B240" t="s">
        <v>856</v>
      </c>
      <c r="C240" t="s">
        <v>885</v>
      </c>
    </row>
    <row r="241" spans="1:3" x14ac:dyDescent="0.3">
      <c r="A241" t="s">
        <v>857</v>
      </c>
      <c r="B241" t="s">
        <v>858</v>
      </c>
      <c r="C241" t="s">
        <v>885</v>
      </c>
    </row>
    <row r="242" spans="1:3" x14ac:dyDescent="0.3">
      <c r="A242" t="s">
        <v>859</v>
      </c>
      <c r="B242" t="s">
        <v>860</v>
      </c>
      <c r="C242" t="s">
        <v>885</v>
      </c>
    </row>
    <row r="243" spans="1:3" x14ac:dyDescent="0.3">
      <c r="A243" t="s">
        <v>861</v>
      </c>
      <c r="B243" t="s">
        <v>862</v>
      </c>
      <c r="C243" t="s">
        <v>885</v>
      </c>
    </row>
    <row r="244" spans="1:3" x14ac:dyDescent="0.3">
      <c r="A244" t="s">
        <v>863</v>
      </c>
      <c r="B244" t="s">
        <v>864</v>
      </c>
      <c r="C244" t="s">
        <v>885</v>
      </c>
    </row>
    <row r="245" spans="1:3" x14ac:dyDescent="0.3">
      <c r="A245" t="s">
        <v>865</v>
      </c>
      <c r="B245" t="s">
        <v>866</v>
      </c>
      <c r="C245" t="s">
        <v>885</v>
      </c>
    </row>
    <row r="246" spans="1:3" x14ac:dyDescent="0.3">
      <c r="A246" t="s">
        <v>867</v>
      </c>
      <c r="B246" t="s">
        <v>868</v>
      </c>
      <c r="C246" t="s">
        <v>885</v>
      </c>
    </row>
    <row r="247" spans="1:3" x14ac:dyDescent="0.3">
      <c r="A247" t="s">
        <v>869</v>
      </c>
      <c r="B247" t="s">
        <v>870</v>
      </c>
      <c r="C247" t="s">
        <v>885</v>
      </c>
    </row>
    <row r="248" spans="1:3" x14ac:dyDescent="0.3">
      <c r="A248" t="s">
        <v>871</v>
      </c>
      <c r="B248" t="s">
        <v>872</v>
      </c>
      <c r="C248" t="s">
        <v>885</v>
      </c>
    </row>
    <row r="249" spans="1:3" x14ac:dyDescent="0.3">
      <c r="A249" t="s">
        <v>873</v>
      </c>
      <c r="B249" t="s">
        <v>874</v>
      </c>
      <c r="C249" t="s">
        <v>885</v>
      </c>
    </row>
    <row r="250" spans="1:3" x14ac:dyDescent="0.3">
      <c r="A250" t="s">
        <v>875</v>
      </c>
      <c r="B250" t="s">
        <v>876</v>
      </c>
      <c r="C250" t="s">
        <v>885</v>
      </c>
    </row>
    <row r="251" spans="1:3" x14ac:dyDescent="0.3">
      <c r="A251" t="s">
        <v>877</v>
      </c>
      <c r="B251" t="s">
        <v>878</v>
      </c>
      <c r="C251" t="s">
        <v>885</v>
      </c>
    </row>
    <row r="252" spans="1:3" x14ac:dyDescent="0.3">
      <c r="A252" t="s">
        <v>879</v>
      </c>
      <c r="B252" t="s">
        <v>880</v>
      </c>
      <c r="C252" t="s">
        <v>885</v>
      </c>
    </row>
    <row r="253" spans="1:3" x14ac:dyDescent="0.3">
      <c r="A253" t="s">
        <v>881</v>
      </c>
      <c r="B253" t="s">
        <v>882</v>
      </c>
      <c r="C253" t="s">
        <v>885</v>
      </c>
    </row>
  </sheetData>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G83"/>
  <sheetViews>
    <sheetView workbookViewId="0"/>
  </sheetViews>
  <sheetFormatPr baseColWidth="10" defaultRowHeight="14" x14ac:dyDescent="0.3"/>
  <cols>
    <col min="1" max="1" width="15.08203125" customWidth="1"/>
    <col min="2" max="2" width="19.33203125" customWidth="1"/>
    <col min="3" max="3" width="41.25" customWidth="1"/>
    <col min="4" max="4" width="45.75" customWidth="1"/>
    <col min="5" max="5" width="18.58203125" customWidth="1"/>
    <col min="6" max="6" width="25.5" customWidth="1"/>
    <col min="7" max="7" width="31" customWidth="1"/>
    <col min="8" max="8" width="26.5" bestFit="1" customWidth="1"/>
    <col min="9" max="9" width="40.83203125" bestFit="1" customWidth="1"/>
    <col min="10" max="10" width="66.5" bestFit="1" customWidth="1"/>
    <col min="11" max="11" width="25.25" bestFit="1" customWidth="1"/>
    <col min="12" max="12" width="23.58203125" bestFit="1" customWidth="1"/>
    <col min="13" max="13" width="24.83203125" bestFit="1" customWidth="1"/>
    <col min="14" max="14" width="24" bestFit="1" customWidth="1"/>
    <col min="15" max="15" width="45.33203125" bestFit="1" customWidth="1"/>
    <col min="16" max="16" width="49.25" bestFit="1" customWidth="1"/>
    <col min="17" max="17" width="63.08203125" bestFit="1" customWidth="1"/>
    <col min="18" max="18" width="44.5" bestFit="1" customWidth="1"/>
    <col min="19" max="19" width="49.83203125" bestFit="1" customWidth="1"/>
    <col min="20" max="20" width="25.08203125" bestFit="1" customWidth="1"/>
    <col min="21" max="21" width="14.25" bestFit="1" customWidth="1"/>
    <col min="22" max="22" width="15.5" bestFit="1" customWidth="1"/>
  </cols>
  <sheetData>
    <row r="4" spans="1:5" x14ac:dyDescent="0.3">
      <c r="A4" s="42" t="s">
        <v>359</v>
      </c>
      <c r="B4" t="s" vm="3">
        <v>358</v>
      </c>
    </row>
    <row r="6" spans="1:5" x14ac:dyDescent="0.3">
      <c r="B6" s="42" t="s">
        <v>360</v>
      </c>
    </row>
    <row r="7" spans="1:5" x14ac:dyDescent="0.3">
      <c r="B7" t="s">
        <v>348</v>
      </c>
      <c r="C7" t="s">
        <v>349</v>
      </c>
      <c r="D7" t="s">
        <v>350</v>
      </c>
      <c r="E7" t="s">
        <v>351</v>
      </c>
    </row>
    <row r="8" spans="1:5" x14ac:dyDescent="0.3">
      <c r="A8" t="s">
        <v>346</v>
      </c>
      <c r="B8" t="s">
        <v>375</v>
      </c>
      <c r="C8" t="s">
        <v>375</v>
      </c>
      <c r="D8" t="s">
        <v>375</v>
      </c>
      <c r="E8" t="s">
        <v>375</v>
      </c>
    </row>
    <row r="49" spans="2:7" x14ac:dyDescent="0.3">
      <c r="B49" t="s">
        <v>364</v>
      </c>
      <c r="C49" t="s">
        <v>365</v>
      </c>
      <c r="D49" t="s">
        <v>349</v>
      </c>
      <c r="E49" t="s">
        <v>350</v>
      </c>
      <c r="F49" t="s">
        <v>351</v>
      </c>
      <c r="G49" t="s">
        <v>366</v>
      </c>
    </row>
    <row r="50" spans="2:7" x14ac:dyDescent="0.3">
      <c r="B50" t="s">
        <v>354</v>
      </c>
      <c r="C50">
        <f>COUNTIFS(C8:C44,"Use of matching adjustment",$B$8:$B$44,$B50)</f>
        <v>0</v>
      </c>
      <c r="D50">
        <f>COUNTIFS(D8:D44,"Use of transitional measure on technical provisions",$B$8:$B$44,$B50)</f>
        <v>0</v>
      </c>
      <c r="E50">
        <f>COUNTIFS(E8:E44,"Use of transitional measure on the risk-free interest rate",$B$8:$B$44,$B50)</f>
        <v>0</v>
      </c>
      <c r="F50">
        <f>COUNTIFS(F8:F44,"Use of volatility adjustment",$B$8:$B$44,$B50)</f>
        <v>0</v>
      </c>
      <c r="G50">
        <v>2017</v>
      </c>
    </row>
    <row r="51" spans="2:7" x14ac:dyDescent="0.3">
      <c r="B51" t="s">
        <v>361</v>
      </c>
      <c r="C51">
        <f>COUNTIFS(C9:C45,"Use of matching adjustment",$B$8:$B$44,$B51)</f>
        <v>0</v>
      </c>
      <c r="D51">
        <f>COUNTIFS(D9:D45,"Use of transitional measure on technical provisions",$B$8:$B$44,$B51)</f>
        <v>0</v>
      </c>
      <c r="E51">
        <f>COUNTIFS(E9:E45,"Use of transitional measure on the risk-free interest rate",$B$8:$B$44,$B51)</f>
        <v>0</v>
      </c>
      <c r="F51">
        <f>COUNTIFS(F9:F45,"Use of volatility adjustment",$B$8:$B$44,$B51)</f>
        <v>0</v>
      </c>
      <c r="G51">
        <v>2017</v>
      </c>
    </row>
    <row r="52" spans="2:7" x14ac:dyDescent="0.3">
      <c r="B52" t="s">
        <v>362</v>
      </c>
      <c r="C52">
        <f>COUNTIFS(C10:C46,"Use of matching adjustment",$B$8:$B$44,$B52)</f>
        <v>0</v>
      </c>
      <c r="D52">
        <f>COUNTIFS(D10:D46,"Use of transitional measure on technical provisions",$B$8:$B$44,$B52)</f>
        <v>0</v>
      </c>
      <c r="E52">
        <f>COUNTIFS(E10:E46,"Use of transitional measure on the risk-free interest rate",$B$8:$B$44,$B52)</f>
        <v>0</v>
      </c>
      <c r="F52">
        <f>COUNTIFS(F10:F46,"Use of volatility adjustment",$B$8:$B$44,$B52)</f>
        <v>0</v>
      </c>
      <c r="G52">
        <v>2017</v>
      </c>
    </row>
    <row r="53" spans="2:7" x14ac:dyDescent="0.3">
      <c r="B53" t="s">
        <v>363</v>
      </c>
      <c r="C53">
        <f>COUNTIFS(C11:C47,"Use of matching adjustment",$B$8:$B$44,$B53)</f>
        <v>0</v>
      </c>
      <c r="D53">
        <f>COUNTIFS(D11:D47,"Use of transitional measure on technical provisions",$B$8:$B$44,$B53)</f>
        <v>0</v>
      </c>
      <c r="E53">
        <f>COUNTIFS(E11:E47,"Use of transitional measure on the risk-free interest rate",$B$8:$B$44,$B53)</f>
        <v>0</v>
      </c>
      <c r="F53">
        <f>COUNTIFS(F11:F47,"Use of volatility adjustment",$B$8:$B$44,$B53)</f>
        <v>0</v>
      </c>
      <c r="G53">
        <v>2017</v>
      </c>
    </row>
    <row r="56" spans="2:7" x14ac:dyDescent="0.3">
      <c r="B56" s="42" t="s">
        <v>366</v>
      </c>
      <c r="C56" t="s" vm="1">
        <v>358</v>
      </c>
    </row>
    <row r="58" spans="2:7" x14ac:dyDescent="0.3">
      <c r="B58" s="42" t="s">
        <v>347</v>
      </c>
      <c r="C58" t="s">
        <v>368</v>
      </c>
      <c r="D58" t="s">
        <v>369</v>
      </c>
      <c r="E58" t="s">
        <v>370</v>
      </c>
      <c r="F58" t="s">
        <v>367</v>
      </c>
    </row>
    <row r="59" spans="2:7" x14ac:dyDescent="0.3">
      <c r="B59" s="43" t="s">
        <v>354</v>
      </c>
      <c r="C59">
        <v>7</v>
      </c>
      <c r="D59">
        <v>0</v>
      </c>
      <c r="E59">
        <v>4</v>
      </c>
      <c r="F59">
        <v>0</v>
      </c>
    </row>
    <row r="60" spans="2:7" x14ac:dyDescent="0.3">
      <c r="B60" s="43" t="s">
        <v>361</v>
      </c>
      <c r="C60">
        <v>3</v>
      </c>
      <c r="D60">
        <v>0</v>
      </c>
      <c r="E60">
        <v>1</v>
      </c>
      <c r="F60">
        <v>0</v>
      </c>
    </row>
    <row r="61" spans="2:7" x14ac:dyDescent="0.3">
      <c r="B61" s="43" t="s">
        <v>362</v>
      </c>
      <c r="C61">
        <v>2</v>
      </c>
      <c r="D61">
        <v>0</v>
      </c>
      <c r="E61">
        <v>2</v>
      </c>
      <c r="F61">
        <v>0</v>
      </c>
    </row>
    <row r="62" spans="2:7" x14ac:dyDescent="0.3">
      <c r="B62" s="43" t="s">
        <v>363</v>
      </c>
      <c r="C62">
        <v>2</v>
      </c>
      <c r="D62">
        <v>0</v>
      </c>
      <c r="E62">
        <v>1</v>
      </c>
      <c r="F62">
        <v>0</v>
      </c>
    </row>
    <row r="63" spans="2:7" x14ac:dyDescent="0.3">
      <c r="B63" s="43" t="s">
        <v>357</v>
      </c>
      <c r="C63">
        <v>14</v>
      </c>
      <c r="D63">
        <v>0</v>
      </c>
      <c r="E63">
        <v>8</v>
      </c>
      <c r="F63">
        <v>0</v>
      </c>
    </row>
    <row r="68" spans="2:6" ht="14.5" thickBot="1" x14ac:dyDescent="0.35">
      <c r="B68" s="45" t="s">
        <v>364</v>
      </c>
      <c r="C68" s="45" t="s">
        <v>352</v>
      </c>
      <c r="D68" s="45" t="s">
        <v>353</v>
      </c>
      <c r="E68" s="45" t="s">
        <v>356</v>
      </c>
      <c r="F68" s="45" t="s">
        <v>366</v>
      </c>
    </row>
    <row r="69" spans="2:6" x14ac:dyDescent="0.3">
      <c r="B69" s="44" t="s">
        <v>354</v>
      </c>
      <c r="C69" s="44">
        <f>COUNTIFS($G$8:$G$44,"Standard formula",$B$8:$B$44,$B69)</f>
        <v>0</v>
      </c>
      <c r="D69" s="44">
        <f>COUNTIFS($G$8:$G$44,"Partial internal model",$B$8:$B$44,$B69)</f>
        <v>0</v>
      </c>
      <c r="E69" s="44">
        <f>COUNTIFS($G$8:$G$44,"Full internal model",$B$8:$B$44,$B69)</f>
        <v>0</v>
      </c>
      <c r="F69" s="44">
        <v>2017</v>
      </c>
    </row>
    <row r="70" spans="2:6" x14ac:dyDescent="0.3">
      <c r="B70" t="s">
        <v>361</v>
      </c>
      <c r="C70">
        <f t="shared" ref="C70:C72" si="0">COUNTIFS($G$8:$G$44,"Standard formula",$B$8:$B$44,$B70)</f>
        <v>0</v>
      </c>
      <c r="D70">
        <f t="shared" ref="D70:D72" si="1">COUNTIFS($G$8:$G$44,"Partial internal model",$B$8:$B$44,$B70)</f>
        <v>0</v>
      </c>
      <c r="E70">
        <f t="shared" ref="E70:E72" si="2">COUNTIFS($G$8:$G$44,"Full internal model",$B$8:$B$44,$B70)</f>
        <v>0</v>
      </c>
      <c r="F70">
        <v>2017</v>
      </c>
    </row>
    <row r="71" spans="2:6" x14ac:dyDescent="0.3">
      <c r="B71" s="44" t="s">
        <v>362</v>
      </c>
      <c r="C71" s="44">
        <f t="shared" si="0"/>
        <v>0</v>
      </c>
      <c r="D71" s="44">
        <f t="shared" si="1"/>
        <v>0</v>
      </c>
      <c r="E71" s="44">
        <f t="shared" si="2"/>
        <v>0</v>
      </c>
      <c r="F71" s="44">
        <v>2017</v>
      </c>
    </row>
    <row r="72" spans="2:6" x14ac:dyDescent="0.3">
      <c r="B72" t="s">
        <v>363</v>
      </c>
      <c r="C72">
        <f t="shared" si="0"/>
        <v>0</v>
      </c>
      <c r="D72">
        <f t="shared" si="1"/>
        <v>0</v>
      </c>
      <c r="E72">
        <f t="shared" si="2"/>
        <v>0</v>
      </c>
      <c r="F72">
        <v>2017</v>
      </c>
    </row>
    <row r="76" spans="2:6" x14ac:dyDescent="0.3">
      <c r="B76" s="42" t="s">
        <v>366</v>
      </c>
      <c r="C76" t="s" vm="2">
        <v>358</v>
      </c>
    </row>
    <row r="78" spans="2:6" x14ac:dyDescent="0.3">
      <c r="B78" s="42" t="s">
        <v>347</v>
      </c>
      <c r="C78" t="s">
        <v>371</v>
      </c>
      <c r="D78" t="s">
        <v>372</v>
      </c>
      <c r="E78" t="s">
        <v>373</v>
      </c>
    </row>
    <row r="79" spans="2:6" x14ac:dyDescent="0.3">
      <c r="B79" s="43" t="s">
        <v>354</v>
      </c>
      <c r="C79">
        <v>14</v>
      </c>
      <c r="D79">
        <v>3</v>
      </c>
      <c r="E79">
        <v>0</v>
      </c>
    </row>
    <row r="80" spans="2:6" x14ac:dyDescent="0.3">
      <c r="B80" s="43" t="s">
        <v>361</v>
      </c>
      <c r="C80">
        <v>5</v>
      </c>
      <c r="D80">
        <v>0</v>
      </c>
      <c r="E80">
        <v>1</v>
      </c>
    </row>
    <row r="81" spans="2:5" x14ac:dyDescent="0.3">
      <c r="B81" s="43" t="s">
        <v>362</v>
      </c>
      <c r="C81">
        <v>10</v>
      </c>
      <c r="D81">
        <v>1</v>
      </c>
      <c r="E81">
        <v>1</v>
      </c>
    </row>
    <row r="82" spans="2:5" x14ac:dyDescent="0.3">
      <c r="B82" s="43" t="s">
        <v>363</v>
      </c>
      <c r="C82">
        <v>2</v>
      </c>
      <c r="D82">
        <v>0</v>
      </c>
      <c r="E82">
        <v>0</v>
      </c>
    </row>
    <row r="83" spans="2:5" x14ac:dyDescent="0.3">
      <c r="B83" s="43" t="s">
        <v>357</v>
      </c>
      <c r="C83">
        <v>31</v>
      </c>
      <c r="D83">
        <v>4</v>
      </c>
      <c r="E83">
        <v>2</v>
      </c>
    </row>
  </sheetData>
  <pageMargins left="0.7" right="0.7" top="0.78740157499999996" bottom="0.78740157499999996" header="0.3" footer="0.3"/>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6 8 6 f 5 7 0 7 - a d 9 5 - 4 4 d 4 - 9 5 9 f - b d 4 8 7 9 4 2 3 2 e 7 " > < C u s t o m C o n t e n t > < ! [ C D A T A [ < ? x m l   v e r s i o n = " 1 . 0 "   e n c o d i n g = " u t f - 1 6 " ? > < S e t t i n g s > < H S l i c e r s S h a p e > 0 ; 0 ; 0 ; 0 < / H S l i c e r s S h a p e > < V S l i c e r s S h a p e > 0 ; 0 ; 0 ; 0 < / V S l i c e r s S h a p e > < S l i c e r S h e e t N a m e > H e l p e r < / S l i c e r S h e e t N a m e > < S A H o s t H a s h > 1 2 9 1 8 6 4 1 6 7 < / S A H o s t H a s h > < G e m i n i F i e l d L i s t V i s i b l e > T r u e < / G e m i n i F i e l d L i s t V i s i b l e > < / S e t t i n g s > ] ] > < / C u s t o m C o n t e n t > < / G e m i n i > 
</file>

<file path=customXml/item1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 S _ 3 2 _ S c o p e 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 S _ 3 2 _ S c o p e 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 C o l u m n s \ 1   R e p o r t i n g   r e f e r e n c e   d a t e G J _ S t i c h t a g G J _ S t i c h t a g < / K e y > < / a : K e y > < a : V a l u e   i : t y p e = " T a b l e W i d g e t B a s e V i e w S t a t e " / > < / a : K e y V a l u e O f D i a g r a m O b j e c t K e y a n y T y p e z b w N T n L X > < a : K e y V a l u e O f D i a g r a m O b j e c t K e y a n y T y p e z b w N T n L X > < a : K e y > < K e y > C o l u m n s \ I d e n t i f i c a t i o n   c o d e   a n d   t y p e   o f   c o d e   o f   t h e   u n d e r t a k < / K e y > < / a : K e y > < a : V a l u e   i : t y p e = " T a b l e W i d g e t B a s e V i e w S t a t e " / > < / a : K e y V a l u e O f D i a g r a m O b j e c t K e y a n y T y p e z b w N T n L X > < a : K e y V a l u e O f D i a g r a m O b j e c t K e y a n y T y p e z b w N T n L X > < a : K e y > < K e y > C o l u m n s \ T y p e   o f   u n d e r t a k i n g < / K e y > < / a : K e y > < a : V a l u e   i : t y p e = " T a b l e W i d g e t B a s e V i e w S t a t e " / > < / a : K e y V a l u e O f D i a g r a m O b j e c t K e y a n y T y p e z b w N T n L X > < a : K e y V a l u e O f D i a g r a m O b j e c t K e y a n y T y p e z b w N T n L X > < a : K e y > < K e y > C o l u m n s \ L e g a l   n a m e   o f   t h e   u n d e r t a k i n g < / K e y > < / a : K e y > < a : V a l u e   i : t y p e = " T a b l e W i d g e t B a s e V i e w S t a t e " / > < / a : K e y V a l u e O f D i a g r a m O b j e c t K e y a n y T y p e z b w N T n L X > < a : K e y V a l u e O f D i a g r a m O b j e c t K e y a n y T y p e z b w N T n L X > < a : K e y > < K e y > C o l u m n s \ C o u n t r y < / K e y > < / a : K e y > < a : V a l u e   i : t y p e = " T a b l e W i d g e t B a s e V i e w S t a t e " / > < / a : K e y V a l u e O f D i a g r a m O b j e c t K e y a n y T y p e z b w N T n L X > < a : K e y V a l u e O f D i a g r a m O b j e c t K e y a n y T y p e z b w N T n L X > < a : K e y > < K e y > C o l u m n s \ M e a s u r e s A n z a h l < / K e y > < / a : K e y > < a : V a l u e   i : t y p e = " T a b l e W i d g e t B a s e V i e w S t a t e " / > < / a : K e y V a l u e O f D i a g r a m O b j e c t K e y a n y T y p e z b w N T n L X > < a : K e y V a l u e O f D i a g r a m O b j e c t K e y a n y T y p e z b w N T n L X > < a : K e y > < K e y > C o l u m n s \ A r t   d e s   S t a a t e s < / K e y > < / a : K e y > < a : V a l u e   i : t y p e = " T a b l e W i d g e t B a s e V i e w S t a t e " / > < / a : K e y V a l u e O f D i a g r a m O b j e c t K e y a n y T y p e z b w N T n L X > < a : K e y V a l u e O f D i a g r a m O b j e c t K e y a n y T y p e z b w N T n L X > < a : K e y > < K e y > C o l u m n s \ 1   I n s u r a n c e   u n d e r t a k i n g V U N r _ V U N a m e V U N r _ V U N a m e 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 T a b e l l e 4 < / 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 T a b e l l e 4 < / 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 C o l u m n s \ C o u n t r y < / K e y > < / a : K e y > < a : V a l u e   i : t y p e = " T a b l e W i d g e t B a s e V i e w S t a t e " / > < / a : K e y V a l u e O f D i a g r a m O b j e c t K e y a n y T y p e z b w N T n L X > < a : K e y V a l u e O f D i a g r a m O b j e c t K e y a n y T y p e z b w N T n L X > < a : K e y > < K e y > C o l u m n s \ C o u n t r y _ c o d e < / K e y > < / a : K e y > < a : V a l u e   i : t y p e = " T a b l e W i d g e t B a s e V i e w S t a t e " / > < / a : K e y V a l u e O f D i a g r a m O b j e c t K e y a n y T y p e z b w N T n L X > < a : K e y V a l u e O f D i a g r a m O b j e c t K e y a n y T y p e z b w N T n L X > < a : K e y > < K e y > C o l u m n s \ A r t < / 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 L T G _ 2 0 1 7 < / 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 L T G _ 2 0 1 7 < / 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 C o l u m n s \ P e e r g r o u p < / K e y > < / a : K e y > < a : V a l u e   i : t y p e = " T a b l e W i d g e t B a s e V i e w S t a t e " / > < / a : K e y V a l u e O f D i a g r a m O b j e c t K e y a n y T y p e z b w N T n L X > < a : K e y V a l u e O f D i a g r a m O b j e c t K e y a n y T y p e z b w N T n L X > < a : K e y > < K e y > C o l u m n s \ M a t c h i n g   A d j u s t m e n t < / K e y > < / a : K e y > < a : V a l u e   i : t y p e = " T a b l e W i d g e t B a s e V i e w S t a t e " / > < / a : K e y V a l u e O f D i a g r a m O b j e c t K e y a n y T y p e z b w N T n L X > < a : K e y V a l u e O f D i a g r a m O b j e c t K e y a n y T y p e z b w N T n L X > < a : K e y > < K e y > C o l u m n s \ T r a n s i t i o n a l   m e a s u r e   o n   t e c h n i c a l   p r o v i s i o n s < / K e y > < / a : K e y > < a : V a l u e   i : t y p e = " T a b l e W i d g e t B a s e V i e w S t a t e " / > < / a : K e y V a l u e O f D i a g r a m O b j e c t K e y a n y T y p e z b w N T n L X > < a : K e y V a l u e O f D i a g r a m O b j e c t K e y a n y T y p e z b w N T n L X > < a : K e y > < K e y > C o l u m n s \ T r a n s i t i o n a l   m e a s u r e   o n   t h e   r i s k - f r e e   i n t e r e s t   r a t e < / K e y > < / a : K e y > < a : V a l u e   i : t y p e = " T a b l e W i d g e t B a s e V i e w S t a t e " / > < / a : K e y V a l u e O f D i a g r a m O b j e c t K e y a n y T y p e z b w N T n L X > < a : K e y V a l u e O f D i a g r a m O b j e c t K e y a n y T y p e z b w N T n L X > < a : K e y > < K e y > C o l u m n s \ V o l a t i l i t y   a d j u s t m e n t < / K e y > < / a : K e y > < a : V a l u e   i : t y p e = " T a b l e W i d g e t B a s e V i e w S t a t e " / > < / a : K e y V a l u e O f D i a g r a m O b j e c t K e y a n y T y p e z b w N T n L X > < a : K e y V a l u e O f D i a g r a m O b j e c t K e y a n y T y p e z b w N T n L X > < a : K e y > < K e y > C o l u m n s \ J a h r 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 T a b e l l e 2 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 C o l u m n s \ P e e r g r o u p < / K e y > < / a : K e y > < a : V a l u e   i : t y p e = " T a b l e W i d g e t B a s e V i e w S t a t e " / > < / a : K e y V a l u e O f D i a g r a m O b j e c t K e y a n y T y p e z b w N T n L X > < a : K e y V a l u e O f D i a g r a m O b j e c t K e y a n y T y p e z b w N T n L X > < a : K e y > < K e y > C o l u m n s \ S t a n d a r d   f o r m u l a < / K e y > < / a : K e y > < a : V a l u e   i : t y p e = " T a b l e W i d g e t B a s e V i e w S t a t e " / > < / a : K e y V a l u e O f D i a g r a m O b j e c t K e y a n y T y p e z b w N T n L X > < a : K e y V a l u e O f D i a g r a m O b j e c t K e y a n y T y p e z b w N T n L X > < a : K e y > < K e y > C o l u m n s \ P a r t i a l   i n t e r n a l   m o d e l < / K e y > < / a : K e y > < a : V a l u e   i : t y p e = " T a b l e W i d g e t B a s e V i e w S t a t e " / > < / a : K e y V a l u e O f D i a g r a m O b j e c t K e y a n y T y p e z b w N T n L X > < a : K e y V a l u e O f D i a g r a m O b j e c t K e y a n y T y p e z b w N T n L X > < a : K e y > < K e y > C o l u m n s \ F u l l   i n t e r n a l   m o d e l < / K e y > < / a : K e y > < a : V a l u e   i : t y p e = " T a b l e W i d g e t B a s e V i e w S t a t e " / > < / a : K e y V a l u e O f D i a g r a m O b j e c t K e y a n y T y p e z b w N T n L X > < a : K e y V a l u e O f D i a g r a m O b j e c t K e y a n y T y p e z b w N T n L X > < a : K e y > < K e y > C o l u m n s \ J a h r 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1.xml><?xml version="1.0" encoding="utf-8"?>
<ct:contentTypeSchema xmlns:ct="http://schemas.microsoft.com/office/2006/metadata/contentType" xmlns:ma="http://schemas.microsoft.com/office/2006/metadata/properties/metaAttributes" ct:_="" ma:_="" ma:contentTypeName="Dokument" ma:contentTypeID="0x0101005BEE0C651AC84D47B48107938B42991B" ma:contentTypeVersion="17" ma:contentTypeDescription="Ein neues Dokument erstellen." ma:contentTypeScope="" ma:versionID="7d9e7d76c48622181cb06095b80227ed">
  <xsd:schema xmlns:xsd="http://www.w3.org/2001/XMLSchema" xmlns:xs="http://www.w3.org/2001/XMLSchema" xmlns:p="http://schemas.microsoft.com/office/2006/metadata/properties" xmlns:ns1="http://schemas.microsoft.com/sharepoint/v3" xmlns:ns2="5605b07b-097c-464e-8201-33bb224b3d79" xmlns:ns3="ecf6159b-8c3f-40f2-a48e-41acb1a615ce" targetNamespace="http://schemas.microsoft.com/office/2006/metadata/properties" ma:root="true" ma:fieldsID="060d242525798e366f95f5836c735f17" ns1:_="" ns2:_="" ns3:_="">
    <xsd:import namespace="http://schemas.microsoft.com/sharepoint/v3"/>
    <xsd:import namespace="5605b07b-097c-464e-8201-33bb224b3d79"/>
    <xsd:import namespace="ecf6159b-8c3f-40f2-a48e-41acb1a615ce"/>
    <xsd:element name="properties">
      <xsd:complexType>
        <xsd:sequence>
          <xsd:element name="documentManagement">
            <xsd:complexType>
              <xsd:all>
                <xsd:element ref="ns1:RatedBy" minOccurs="0"/>
                <xsd:element ref="ns1:Ratings" minOccurs="0"/>
                <xsd:element ref="ns1:LikedBy" minOccurs="0"/>
                <xsd:element ref="ns2:Art" minOccurs="0"/>
                <xsd:element ref="ns2:Thema" minOccurs="0"/>
                <xsd:element ref="ns2:Gesch_x00e4_ftsjahr" minOccurs="0"/>
                <xsd:element ref="ns3:Unternehmenstyp" minOccurs="0"/>
                <xsd:element ref="ns2:g_x00fc_ltig_x0020_von" minOccurs="0"/>
                <xsd:element ref="ns2:g_x00fc_ltig_x0020_bi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8" nillable="true" ma:displayName="Bewertet von" ma:description="Benutzer haben das Element bewertet."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9" nillable="true" ma:displayName="Benutzerbewertungen" ma:description="Bewertungen für das Element" ma:hidden="true" ma:internalName="Ratings">
      <xsd:simpleType>
        <xsd:restriction base="dms:Note"/>
      </xsd:simpleType>
    </xsd:element>
    <xsd:element name="LikedBy" ma:index="10" nillable="true" ma:displayName="Gefällt"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605b07b-097c-464e-8201-33bb224b3d79" elementFormDefault="qualified">
    <xsd:import namespace="http://schemas.microsoft.com/office/2006/documentManagement/types"/>
    <xsd:import namespace="http://schemas.microsoft.com/office/infopath/2007/PartnerControls"/>
    <xsd:element name="Art" ma:index="11" nillable="true" ma:displayName="Art" ma:description="Handelt es sich um einen klassischen Bericht oder um eine statistische Berichtspflicht?" ma:format="Dropdown" ma:internalName="Art">
      <xsd:simpleType>
        <xsd:restriction base="dms:Choice">
          <xsd:enumeration value="Bericht"/>
          <xsd:enumeration value="Statistik"/>
          <xsd:enumeration value="Ad-hoc"/>
        </xsd:restriction>
      </xsd:simpleType>
    </xsd:element>
    <xsd:element name="Thema" ma:index="12" nillable="true" ma:displayName="Thema" ma:description="Welchem Thema kann der Bericht oder die Statistik zugeordnet werden?" ma:format="Dropdown" ma:internalName="Thema">
      <xsd:simpleType>
        <xsd:restriction base="dms:Choice">
          <xsd:enumeration value="AK"/>
          <xsd:enumeration value="BMASK"/>
          <xsd:enumeration value="DL/ZN-Verkehr"/>
          <xsd:enumeration value="EIOPA"/>
          <xsd:enumeration value="EUROSTAT"/>
          <xsd:enumeration value="Europäische Kommission"/>
          <xsd:enumeration value="FSAP 2019"/>
          <xsd:enumeration value="FVPK"/>
          <xsd:enumeration value="FMA intern"/>
          <xsd:enumeration value="OECD"/>
          <xsd:enumeration value="OeNB"/>
          <xsd:enumeration value="Österr. Versicherungsstatistik"/>
          <xsd:enumeration value="Pensionskassen (gesammelt)"/>
          <xsd:enumeration value="Quartalsbericht - PK"/>
          <xsd:enumeration value="Quartalsbericht - VU"/>
          <xsd:enumeration value="Statistik Austria"/>
          <xsd:enumeration value="VVO"/>
          <xsd:enumeration value="WIFO"/>
          <xsd:enumeration value="Sonstige"/>
        </xsd:restriction>
      </xsd:simpleType>
    </xsd:element>
    <xsd:element name="Gesch_x00e4_ftsjahr" ma:index="13" nillable="true" ma:displayName="Geschäftsjahr" ma:description="Geschäftsjahr/Referenzjahr oder Abfragejahr" ma:format="Dropdown" ma:internalName="Gesch_x00e4_ftsjahr">
      <xsd:simpleType>
        <xsd:restriction base="dms:Choice">
          <xsd:enumeration value="unabhängig"/>
          <xsd:enumeration value="2020"/>
          <xsd:enumeration value="2019"/>
          <xsd:enumeration value="2018"/>
          <xsd:enumeration value="2017"/>
          <xsd:enumeration value="2016"/>
          <xsd:enumeration value="2015"/>
          <xsd:enumeration value="2014"/>
        </xsd:restriction>
      </xsd:simpleType>
    </xsd:element>
    <xsd:element name="g_x00fc_ltig_x0020_von" ma:index="15" nillable="true" ma:displayName="gültig von" ma:internalName="g_x00fc_ltig_x0020_von">
      <xsd:simpleType>
        <xsd:restriction base="dms:Text">
          <xsd:maxLength value="255"/>
        </xsd:restriction>
      </xsd:simpleType>
    </xsd:element>
    <xsd:element name="g_x00fc_ltig_x0020_bis" ma:index="16" nillable="true" ma:displayName="gültig bis" ma:internalName="g_x00fc_ltig_x0020_bi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f6159b-8c3f-40f2-a48e-41acb1a615ce" elementFormDefault="qualified">
    <xsd:import namespace="http://schemas.microsoft.com/office/2006/documentManagement/types"/>
    <xsd:import namespace="http://schemas.microsoft.com/office/infopath/2007/PartnerControls"/>
    <xsd:element name="Unternehmenstyp" ma:index="14" nillable="true" ma:displayName="Unternehmenstyp" ma:default="Versicherungsunternehmen" ma:description="Gibt den Typ des beaufsichtigten Unternehmens an (Bsp.: Pensionskasse). Websitespalte der Website Team_dq." ma:format="Dropdown" ma:internalName="Unternehmenstyp">
      <xsd:simpleType>
        <xsd:restriction base="dms:Choice">
          <xsd:enumeration value="Finanzkonglomerate"/>
          <xsd:enumeration value="Pensionskassen"/>
          <xsd:enumeration value="Versicherungsunternehmen"/>
          <xsd:enumeration value="Sonstige"/>
        </xsd:restriction>
      </xsd:simpleType>
    </xsd:element>
    <xsd:element name="SharedWithUsers" ma:index="17"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1 6 " ? > < G e m i n i   x m l n s = " h t t p : / / g e m i n i / p i v o t c u s t o m i z a t i o n / S a n d b o x N o n E m p t y " > < C u s t o m C o n t e n t > < ! [ C D A T A [ 1 ] ] > < / C u s t o m C o n t e n t > < / G e m i n i > 
</file>

<file path=customXml/item13.xml>��< ? x m l   v e r s i o n = " 1 . 0 "   e n c o d i n g = " U T F - 1 6 " ? > < G e m i n i   x m l n s = " h t t p : / / g e m i n i / p i v o t c u s t o m i z a t i o n / 6 6 c 5 7 a 1 f - 1 3 d 8 - 4 d b c - 9 0 6 5 - f 6 c 3 4 6 3 0 0 4 a 3 " > < C u s t o m C o n t e n t > < ! [ C D A T A [ < ? x m l   v e r s i o n = " 1 . 0 "   e n c o d i n g = " u t f - 1 6 " ? > < S e t t i n g s > < H S l i c e r s S h a p e > 0 ; 0 ; 0 ; 0 < / H S l i c e r s S h a p e > < V S l i c e r s S h a p e > 0 ; 0 ; 0 ; 0 < / V S l i c e r s S h a p e > < S l i c e r S h e e t N a m e > H e l p e r < / S l i c e r S h e e t N a m e > < S A H o s t H a s h > 8 7 2 7 0 8 1 3 0 < / S A H o s t H a s h > < G e m i n i F i e l d L i s t V i s i b l e > T r u e < / G e m i n i F i e l d L i s t V i s i b l e > < / S e t t i n g s > ] ] > < / C u s t o m C o n t e n t > < / G e m i n i > 
</file>

<file path=customXml/item14.xml>��< ? x m l   v e r s i o n = " 1 . 0 "   e n c o d i n g = " U T F - 1 6 " ? > < G e m i n i   x m l n s = " h t t p : / / g e m i n i / p i v o t c u s t o m i z a t i o n / P o w e r P i v o t V e r s i o n " > < C u s t o m C o n t e n t > < ! [ C D A T A [ 1 1 . 0 . 9 1 6 6 . 1 8 8 ] ] > < / C u s t o m C o n t e n t > < / G e m i n i > 
</file>

<file path=customXml/item15.xml>��< ? x m l   v e r s i o n = " 1 . 0 "   e n c o d i n g = " U T F - 1 6 " ? > < G e m i n i   x m l n s = " h t t p : / / g e m i n i / p i v o t c u s t o m i z a t i o n / M a n u a l C a l c M o d e " > < C u s t o m C o n t e n t > < ! [ C D A T A [ F a l s e ] ] > < / C u s t o m C o n t e n t > < / G e m i n i > 
</file>

<file path=customXml/item1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7.xml>��< ? x m l   v e r s i o n = " 1 . 0 "   e n c o d i n g = " U T F - 1 6 " ? > < G e m i n i   x m l n s = " h t t p : / / g e m i n i / p i v o t c u s t o m i z a t i o n / C l i e n t W i n d o w X M L " > < C u s t o m C o n t e n t > T a b e l l e 2 - 3 f 2 f 9 4 4 f - 4 8 8 d - 4 5 f a - a d 3 d - 8 e d 3 c 8 b 4 8 7 b 8 < / 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 2 0 1 9 - 0 8 - 1 2 T 0 9 : 5 2 : 1 3 . 3 6 0 5 3 5 2 + 0 2 : 0 0 < / L a s t P r o c e s s e d T i m e > < / D a t a M o d e l i n g S a n d b o x . S e r i a l i z e d S a n d b o x E r r o r C a c h e > ] ] > < / C u s t o m C o n t e n t > < / G e m i n i > 
</file>

<file path=customXml/item19.xml>��< ? x m l   v e r s i o n = " 1 . 0 "   e n c o d i n g = " U T F - 1 6 " ? > < G e m i n i   x m l n s = " h t t p : / / g e m i n i / p i v o t c u s t o m i z a t i o n / e a 8 9 0 b 1 e - b c 7 5 - 4 2 e 7 - a 7 3 2 - e 5 d e a b e f 2 9 0 7 " > < C u s t o m C o n t e n t > < ! [ C D A T A [ < ? x m l   v e r s i o n = " 1 . 0 "   e n c o d i n g = " u t f - 1 6 " ? > < S e t t i n g s > < H S l i c e r s S h a p e > 0 ; 0 ; 0 ; 0 < / H S l i c e r s S h a p e > < V S l i c e r s S h a p e > 0 ; 0 ; 0 ; 0 < / V S l i c e r s S h a p e > < S l i c e r S h e e t N a m e > H e l p e r < / S l i c e r S h e e t N a m e > < S A H o s t H a s h > 1 2 9 1 8 6 4 1 6 7 < / S A H o s t H a s h > < G e m i n i F i e l d L i s t V i s i b l e > T r u e < / G e m i n i F i e l d L i s t V i s i b l e > < / S e t t i n g s > ] ] > < / C u s t o m C o n t e n t > < / G e m i n i > 
</file>

<file path=customXml/item2.xml>��< ? x m l   v e r s i o n = " 1 . 0 "   e n c o d i n g = " U T F - 1 6 " ? > < G e m i n i   x m l n s = " h t t p : / / g e m i n i / p i v o t c u s t o m i z a t i o n / T a b l e O r d e r " > < C u s t o m C o n t e n t > L T G _ 2 0 1 7 - 6 f 0 1 e 8 5 7 - 5 7 7 5 - 4 d 6 e - a 4 4 8 - 3 1 2 0 1 3 d b 8 4 6 6 , T a b e l l e 2 - 3 f 2 f 9 4 4 f - 4 8 8 d - 4 5 f a - a d 3 d - 8 e d 3 c 8 b 4 8 7 b 8 , S _ 3 2 _ S c o p e _ b 1 0 0 d 1 4 3 - 1 8 7 3 - 4 1 b 6 - 8 5 a d - 4 1 7 1 7 e f c 3 9 0 3 , T a b e l l e 4 - 8 5 c 7 2 f d 4 - 6 c f 1 - 4 5 c e - 8 a b d - 7 f d e 8 3 e 2 2 e 4 f < / C u s t o m C o n t e n t > < / G e m i n i > 
</file>

<file path=customXml/item20.xml>��< ? x m l   v e r s i o n = " 1 . 0 "   e n c o d i n g = " U T F - 1 6 " ? > < G e m i n i   x m l n s = " h t t p : / / g e m i n i / p i v o t c u s t o m i z a t i o n / T a b l e X M L _ T a b e l l e 2 - 3 f 2 f 9 4 4 f - 4 8 8 d - 4 5 f a - a d 3 d - 8 e d 3 c 8 b 4 8 7 b 8 " > < C u s t o m C o n t e n t > < ! [ C D A T A [ < T a b l e W i d g e t G r i d S e r i a l i z a t i o n   x m l n s : x s i = " h t t p : / / w w w . w 3 . o r g / 2 0 0 1 / X M L S c h e m a - i n s t a n c e "   x m l n s : x s d = " h t t p : / / w w w . w 3 . o r g / 2 0 0 1 / X M L S c h e m a " > < C o l u m n S u g g e s t e d T y p e   / > < C o l u m n F o r m a t   / > < C o l u m n A c c u r a c y   / > < C o l u m n C u r r e n c y S y m b o l   / > < C o l u m n P o s i t i v e P a t t e r n   / > < C o l u m n N e g a t i v e P a t t e r n   / > < C o l u m n W i d t h s > < i t e m > < k e y > < s t r i n g > P e e r g r o u p < / s t r i n g > < / k e y > < v a l u e > < i n t > 1 4 9 < / i n t > < / v a l u e > < / i t e m > < i t e m > < k e y > < s t r i n g > S t a n d a r d   f o r m u l a < / s t r i n g > < / k e y > < v a l u e > < i n t > 2 1 3 < / i n t > < / v a l u e > < / i t e m > < i t e m > < k e y > < s t r i n g > P a r t i a l   i n t e r n a l   m o d e l < / s t r i n g > < / k e y > < v a l u e > < i n t > 2 4 8 < / i n t > < / v a l u e > < / i t e m > < i t e m > < k e y > < s t r i n g > F u l l   i n t e r n a l   m o d e l < / s t r i n g > < / k e y > < v a l u e > < i n t > 2 1 9 < / i n t > < / v a l u e > < / i t e m > < i t e m > < k e y > < s t r i n g > J a h r < / s t r i n g > < / k e y > < v a l u e > < i n t > 8 9 < / i n t > < / v a l u e > < / i t e m > < / C o l u m n W i d t h s > < C o l u m n D i s p l a y I n d e x > < i t e m > < k e y > < s t r i n g > P e e r g r o u p < / s t r i n g > < / k e y > < v a l u e > < i n t > 0 < / i n t > < / v a l u e > < / i t e m > < i t e m > < k e y > < s t r i n g > S t a n d a r d   f o r m u l a < / s t r i n g > < / k e y > < v a l u e > < i n t > 1 < / i n t > < / v a l u e > < / i t e m > < i t e m > < k e y > < s t r i n g > P a r t i a l   i n t e r n a l   m o d e l < / s t r i n g > < / k e y > < v a l u e > < i n t > 2 < / i n t > < / v a l u e > < / i t e m > < i t e m > < k e y > < s t r i n g > F u l l   i n t e r n a l   m o d e l < / s t r i n g > < / k e y > < v a l u e > < i n t > 3 < / i n t > < / v a l u e > < / i t e m > < i t e m > < k e y > < s t r i n g > J a h r < / s t r i n g > < / k e y > < v a l u e > < i n t > 4 < / 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L T G _ 2 0 1 7 - 6 f 0 1 e 8 5 7 - 5 7 7 5 - 4 d 6 e - a 4 4 8 - 3 1 2 0 1 3 d b 8 4 6 6 & l t ; / K e y & g t ; & l t ; V a l u e   x m l n s : a = " h t t p : / / s c h e m a s . d a t a c o n t r a c t . o r g / 2 0 0 4 / 0 7 / M i c r o s o f t . A n a l y s i s S e r v i c e s . C o m m o n " & g t ; & l t ; a : H a s F o c u s & g t ; t r u e & l t ; / a : H a s F o c u s & g t ; & l t ; a : S i z e A t D p i 9 6 & g t ; 1 3 0 & l t ; / a : S i z e A t D p i 9 6 & g t ; & l t ; a : V i s i b l e & g t ; t r u e & l t ; / a : V i s i b l e & g t ; & l t ; / V a l u e & g t ; & l t ; / K e y V a l u e O f s t r i n g S a n d b o x E d i t o r . M e a s u r e G r i d S t a t e S c d E 3 5 R y & g t ; & l t ; K e y V a l u e O f s t r i n g S a n d b o x E d i t o r . M e a s u r e G r i d S t a t e S c d E 3 5 R y & g t ; & l t ; K e y & g t ; T a b e l l e 2 - 3 f 2 f 9 4 4 f - 4 8 8 d - 4 5 f a - a d 3 d - 8 e d 3 c 8 b 4 8 7 b 8 & l t ; / K e y & g t ; & l t ; V a l u e   x m l n s : a = " h t t p : / / s c h e m a s . d a t a c o n t r a c t . o r g / 2 0 0 4 / 0 7 / M i c r o s o f t . A n a l y s i s S e r v i c e s . C o m m o n " & g t ; & l t ; a : H a s F o c u s & g t ; t r u e & l t ; / a : H a s F o c u s & g t ; & l t ; a : S i z e A t D p i 9 6 & g t ; 1 0 3 & l t ; / a : S i z e A t D p i 9 6 & g t ; & l t ; a : V i s i b l e & g t ; t r u e & l t ; / a : V i s i b l e & g t ; & l t ; / V a l u e & g t ; & l t ; / K e y V a l u e O f s t r i n g S a n d b o x E d i t o r . M e a s u r e G r i d S t a t e S c d E 3 5 R y & g t ; & l t ; K e y V a l u e O f s t r i n g S a n d b o x E d i t o r . M e a s u r e G r i d S t a t e S c d E 3 5 R y & g t ; & l t ; K e y & g t ; S _ 3 2 _ S c o p e _ b 1 0 0 d 1 4 3 - 1 8 7 3 - 4 1 b 6 - 8 5 a d - 4 1 7 1 7 e f c 3 9 0 3 & l t ; / K e y & g t ; & l t ; V a l u e   x m l n s : a = " h t t p : / / s c h e m a s . d a t a c o n t r a c t . o r g / 2 0 0 4 / 0 7 / M i c r o s o f t . A n a l y s i s S e r v i c e s . C o m m o n " & g t ; & l t ; a : H a s F o c u s & g t ; f a l s e & l t ; / a : H a s F o c u s & g t ; & l t ; a : S i z e A t D p i 9 6 & g t ; 1 0 4 & l t ; / a : S i z e A t D p i 9 6 & g t ; & l t ; a : V i s i b l e & g t ; t r u e & l t ; / a : V i s i b l e & g t ; & l t ; / V a l u e & g t ; & l t ; / K e y V a l u e O f s t r i n g S a n d b o x E d i t o r . M e a s u r e G r i d S t a t e S c d E 3 5 R y & g t ; & l t ; K e y V a l u e O f s t r i n g S a n d b o x E d i t o r . M e a s u r e G r i d S t a t e S c d E 3 5 R y & g t ; & l t ; K e y & g t ; T a b e l l e 4 - 8 5 c 7 2 f d 4 - 6 c f 1 - 4 5 c e - 8 a b d - 7 f d e 8 3 e 2 2 e 4 f & l t ; / K e y & g t ; & l t ; V a l u e   x m l n s : a = " h t t p : / / s c h e m a s . d a t a c o n t r a c t . o r g / 2 0 0 4 / 0 7 / M i c r o s o f t . A n a l y s i s S e r v i c e s . C o m m o n " & g t ; & l t ; a : H a s F o c u s & g t ; t r u e & l t ; / a : H a s F o c u s & g t ; & l t ; a : S i z e A t D p i 9 6 & g t ; 1 0 4 & l t ; / a : S i z e A t D p i 9 6 & g t ; & l t ; a : V i s i b l e & g t ; t r u e & l t ; / a : V i s i b l e & g t ; & l t ; / V a l u e & g t ; & l t ; / K e y V a l u e O f s t r i n g S a n d b o x E d i t o r . M e a s u r e G r i d S t a t e S c d E 3 5 R y & g t ; & l t ; / A r r a y O f K e y V a l u e O f s t r i n g S a n d b o x E d i t o r . M e a s u r e G r i d S t a t e S c d E 3 5 R y & g t ; < / C u s t o m C o n t e n t > < / G e m i n i > 
</file>

<file path=customXml/item22.xml>��< ? x m l   v e r s i o n = " 1 . 0 "   e n c o d i n g = " U T F - 1 6 " ? > < G e m i n i   x m l n s = " h t t p : / / g e m i n i / p i v o t c u s t o m i z a t i o n / R e l a t i o n s h i p A u t o D e t e c t i o n E n a b l e d " > < C u s t o m C o n t e n t > < ! [ C D A T A [ T r u e ] ] > < / C u s t o m C o n t e n t > < / G e m i n i > 
</file>

<file path=customXml/item23.xml>��< ? x m l   v e r s i o n = " 1 . 0 "   e n c o d i n g = " U T F - 1 6 " ? > < G e m i n i   x m l n s = " h t t p : / / g e m i n i / p i v o t c u s t o m i z a t i o n / 0 f 0 6 a 1 a d - 6 8 0 a - 4 b 5 f - 8 d a 2 - 6 e b f 5 9 c d e a 7 a " > < C u s t o m C o n t e n t > < ! [ C D A T A [ < ? x m l   v e r s i o n = " 1 . 0 "   e n c o d i n g = " u t f - 1 6 " ? > < S e t t i n g s > < H S l i c e r s S h a p e > 0 ; 0 ; 0 ; 0 < / H S l i c e r s S h a p e > < V S l i c e r s S h a p e > 0 ; 0 ; 0 ; 0 < / V S l i c e r s S h a p e > < S l i c e r S h e e t N a m e > H e l p e r < / S l i c e r S h e e t N a m e > < S A H o s t H a s h > 5 2 1 3 3 6 2 3 9 < / S A H o s t H a s h > < G e m i n i F i e l d L i s t V i s i b l e > T r u e < / G e m i n i F i e l d L i s t V i s i b l e > < / S e t t i n g s > ] ] > < / C u s t o m C o n t e n t > < / G e m i n i > 
</file>

<file path=customXml/item24.xml>��< ? x m l   v e r s i o n = " 1 . 0 "   e n c o d i n g = " U T F - 1 6 " ? > < G e m i n i   x m l n s = " h t t p : / / g e m i n i / p i v o t c u s t o m i z a t i o n / T a b l e X M L _ T a b e l l e 4 - 8 5 c 7 2 f d 4 - 6 c f 1 - 4 5 c e - 8 a b d - 7 f d e 8 3 e 2 2 e 4 f " > < C u s t o m C o n t e n t > & l t ; T a b l e W i d g e t G r i d S e r i a l i z a t i o n   x m l n s : x s i = " h t t p : / / w w w . w 3 . o r g / 2 0 0 1 / X M L S c h e m a - i n s t a n c e "   x m l n s : x s d = " h t t p : / / w w w . w 3 . o r g / 2 0 0 1 / X M L S c h e m a " & g t ; & l t ; C o l u m n S u g g e s t e d T y p e   / & g t ; & l t ; C o l u m n F o r m a t   / & g t ; & l t ; C o l u m n A c c u r a c y   / & g t ; & l t ; C o l u m n C u r r e n c y S y m b o l   / & g t ; & l t ; C o l u m n P o s i t i v e P a t t e r n   / & g t ; & l t ; C o l u m n N e g a t i v e P a t t e r n   / & g t ; & l t ; C o l u m n W i d t h s & g t ; & l t ; i t e m & g t ; & l t ; k e y & g t ; & l t ; s t r i n g & g t ; C o u n t r y & l t ; / s t r i n g & g t ; & l t ; / k e y & g t ; & l t ; v a l u e & g t ; & l t ; i n t & g t ; 3 5 0 & l t ; / i n t & g t ; & l t ; / v a l u e & g t ; & l t ; / i t e m & g t ; & l t ; i t e m & g t ; & l t ; k e y & g t ; & l t ; s t r i n g & g t ; C o u n t r y _ c o d e & l t ; / s t r i n g & g t ; & l t ; / k e y & g t ; & l t ; v a l u e & g t ; & l t ; i n t & g t ; 1 8 3 & l t ; / i n t & g t ; & l t ; / v a l u e & g t ; & l t ; / i t e m & g t ; & l t ; i t e m & g t ; & l t ; k e y & g t ; & l t ; s t r i n g & g t ; A r t & l t ; / s t r i n g & g t ; & l t ; / k e y & g t ; & l t ; v a l u e & g t ; & l t ; i n t & g t ; 2 5 5 & l t ; / i n t & g t ; & l t ; / v a l u e & g t ; & l t ; / i t e m & g t ; & l t ; / C o l u m n W i d t h s & g t ; & l t ; C o l u m n D i s p l a y I n d e x & g t ; & l t ; i t e m & g t ; & l t ; k e y & g t ; & l t ; s t r i n g & g t ; C o u n t r y & l t ; / s t r i n g & g t ; & l t ; / k e y & g t ; & l t ; v a l u e & g t ; & l t ; i n t & g t ; 0 & l t ; / i n t & g t ; & l t ; / v a l u e & g t ; & l t ; / i t e m & g t ; & l t ; i t e m & g t ; & l t ; k e y & g t ; & l t ; s t r i n g & g t ; C o u n t r y _ c o d e & l t ; / s t r i n g & g t ; & l t ; / k e y & g t ; & l t ; v a l u e & g t ; & l t ; i n t & g t ; 1 & l t ; / i n t & g t ; & l t ; / v a l u e & g t ; & l t ; / i t e m & g t ; & l t ; i t e m & g t ; & l t ; k e y & g t ; & l t ; s t r i n g & g t ; A r t & l t ; / s t r i n g & g t ; & l t ; / k e y & g t ; & l t ; v a l u e & g t ; & l t ; i n t & g t ; 2 & l t ; / i n t & g t ; & l t ; / v a l u e & g t ; & l t ; / i t e m & g t ; & l t ; / C o l u m n D i s p l a y I n d e x & g t ; & l t ; C o l u m n F r o z e n   / & g t ; & l t ; C o l u m n C h e c k e d   / & g t ; & l t ; C o l u m n F i l t e r & g t ; & l t ; i t e m & g t ; & l t ; k e y & g t ; & l t ; s t r i n g & g t ; A r t & l t ; / s t r i n g & g t ; & l t ; / k e y & g t ; & l t ; v a l u e & g t ; & l t ; F i l t e r E x p r e s s i o n   x s i : n i l = " t r u e "   / & g t ; & l t ; / v a l u e & g t ; & l t ; / i t e m & g t ; & l t ; / C o l u m n F i l t e r & g t ; & l t ; S e l e c t i o n F i l t e r & g t ; & l t ; i t e m & g t ; & l t ; k e y & g t ; & l t ; s t r i n g & g t ; A r t & l t ; / s t r i n g & g t ; & l t ; / k e y & g t ; & l t ; v a l u e & g t ; & l t ; S e l e c t i o n F i l t e r   x s i : n i l = " t r u e "   / & g t ; & l t ; / v a l u e & g t ; & l t ; / i t e m & g t ; & l t ; / S e l e c t i o n F i l t e r & g t ; & l t ; F i l t e r P a r a m e t e r s & g t ; & l t ; i t e m & g t ; & l t ; k e y & g t ; & l t ; s t r i n g & g t ; A r t & l t ; / s t r i n g & g t ; & l t ; / k e y & g t ; & l t ; v a l u e & g t ; & l t ; C o m m a n d P a r a m e t e r s   / & g t ; & l t ; / v a l u e & g t ; & l t ; / i t e m & g t ; & l t ; / F i l t e r P a r a m e t e r s & g t ; & l t ; I s S o r t D e s c e n d i n g & g t ; f a l s e & l t ; / I s S o r t D e s c e n d i n g & g t ; & l t ; / T a b l e W i d g e t G r i d S e r i a l i z a t i o n & g t ; < / C u s t o m C o n t e n t > < / G e m i n i > 
</file>

<file path=customXml/item25.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L T G _ 2 0 1 7 & 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 i : t y p e = " S a n d b o x E d i t o r M e a s u r e G r i d K e y " & g t ; & l t ; T a b l e N a m e & g t ; L T G _ 2 0 1 7 & l t ; / T a b l e N a m e & g t ; & l t ; / K e y & g t ; & l t ; M a i n t a i n e r 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 r e a d o n l y & l t ; / K e y & g t ; & l t ; / D i a g r a m O b j e c t K e y & g t ; & l t ; D i a g r a m O b j e c t K e y & g t ; & l t ; K e y & g t ; M e a s u r e s \ S u m m e   v o n   V o l a t i l i t y   a d j u s t m e n t & l t ; / K e y & g t ; & l t ; / D i a g r a m O b j e c t K e y & g t ; & l t ; D i a g r a m O b j e c t K e y & g t ; & l t ; K e y & g t ; M e a s u r e s \ S u m m e   v o n   V o l a t i l i t y   a d j u s t m e n t \ T a g I n f o \ F o r m e l & l t ; / K e y & g t ; & l t ; / D i a g r a m O b j e c t K e y & g t ; & l t ; D i a g r a m O b j e c t K e y & g t ; & l t ; K e y & g t ; M e a s u r e s \ S u m m e   v o n   V o l a t i l i t y   a d j u s t m e n t \ T a g I n f o \ W e r t & l t ; / K e y & g t ; & l t ; / D i a g r a m O b j e c t K e y & g t ; & l t ; D i a g r a m O b j e c t K e y & g t ; & l t ; K e y & g t ; M e a s u r e s \ S u m m e   v o n   T r a n s i t i o n a l   m e a s u r e   o n   t h e   r i s k - f r e e   i n t e r e s t   r a t e & l t ; / K e y & g t ; & l t ; / D i a g r a m O b j e c t K e y & g t ; & l t ; D i a g r a m O b j e c t K e y & g t ; & l t ; K e y & g t ; M e a s u r e s \ S u m m e   v o n   T r a n s i t i o n a l   m e a s u r e   o n   t h e   r i s k - f r e e   i n t e r e s t   r a t e \ T a g I n f o \ F o r m e l & l t ; / K e y & g t ; & l t ; / D i a g r a m O b j e c t K e y & g t ; & l t ; D i a g r a m O b j e c t K e y & g t ; & l t ; K e y & g t ; M e a s u r e s \ S u m m e   v o n   T r a n s i t i o n a l   m e a s u r e   o n   t h e   r i s k - f r e e   i n t e r e s t   r a t e \ T a g I n f o \ W e r t & l t ; / K e y & g t ; & l t ; / D i a g r a m O b j e c t K e y & g t ; & l t ; D i a g r a m O b j e c t K e y & g t ; & l t ; K e y & g t ; M e a s u r e s \ S u m m e   v o n   T r a n s i t i o n a l   m e a s u r e   o n   t e c h n i c a l   p r o v i s i o n s & l t ; / K e y & g t ; & l t ; / D i a g r a m O b j e c t K e y & g t ; & l t ; D i a g r a m O b j e c t K e y & g t ; & l t ; K e y & g t ; M e a s u r e s \ S u m m e   v o n   T r a n s i t i o n a l   m e a s u r e   o n   t e c h n i c a l   p r o v i s i o n s \ T a g I n f o \ F o r m e l & l t ; / K e y & g t ; & l t ; / D i a g r a m O b j e c t K e y & g t ; & l t ; D i a g r a m O b j e c t K e y & g t ; & l t ; K e y & g t ; M e a s u r e s \ S u m m e   v o n   T r a n s i t i o n a l   m e a s u r e   o n   t e c h n i c a l   p r o v i s i o n s \ T a g I n f o \ W e r t & l t ; / K e y & g t ; & l t ; / D i a g r a m O b j e c t K e y & g t ; & l t ; D i a g r a m O b j e c t K e y & g t ; & l t ; K e y & g t ; M e a s u r e s \ S u m m e   v o n   M a t c h i n g   A d j u s t m e n t & l t ; / K e y & g t ; & l t ; / D i a g r a m O b j e c t K e y & g t ; & l t ; D i a g r a m O b j e c t K e y & g t ; & l t ; K e y & g t ; M e a s u r e s \ S u m m e   v o n   M a t c h i n g   A d j u s t m e n t \ T a g I n f o \ F o r m e l & l t ; / K e y & g t ; & l t ; / D i a g r a m O b j e c t K e y & g t ; & l t ; D i a g r a m O b j e c t K e y & g t ; & l t ; K e y & g t ; M e a s u r e s \ S u m m e   v o n   M a t c h i n g   A d j u s t m e n t \ T a g I n f o \ W e r t & l t ; / K e y & g t ; & l t ; / D i a g r a m O b j e c t K e y & g t ; & l t ; D i a g r a m O b j e c t K e y & g t ; & l t ; K e y & g t ; C o l u m n s \ P e e r g r o u p & l t ; / K e y & g t ; & l t ; / D i a g r a m O b j e c t K e y & g t ; & l t ; D i a g r a m O b j e c t K e y & g t ; & l t ; K e y & g t ; C o l u m n s \ M a t c h i n g   A d j u s t m e n t & l t ; / K e y & g t ; & l t ; / D i a g r a m O b j e c t K e y & g t ; & l t ; D i a g r a m O b j e c t K e y & g t ; & l t ; K e y & g t ; C o l u m n s \ T r a n s i t i o n a l   m e a s u r e   o n   t e c h n i c a l   p r o v i s i o n s & l t ; / K e y & g t ; & l t ; / D i a g r a m O b j e c t K e y & g t ; & l t ; D i a g r a m O b j e c t K e y & g t ; & l t ; K e y & g t ; C o l u m n s \ T r a n s i t i o n a l   m e a s u r e   o n   t h e   r i s k - f r e e   i n t e r e s t   r a t e & l t ; / K e y & g t ; & l t ; / D i a g r a m O b j e c t K e y & g t ; & l t ; D i a g r a m O b j e c t K e y & g t ; & l t ; K e y & g t ; C o l u m n s \ V o l a t i l i t y   a d j u s t m e n t & l t ; / K e y & g t ; & l t ; / D i a g r a m O b j e c t K e y & g t ; & l t ; D i a g r a m O b j e c t K e y & g t ; & l t ; K e y & g t ; C o l u m n s \ J a h r & l t ; / K e y & g t ; & l t ; / D i a g r a m O b j e c t K e y & g t ; & l t ; D i a g r a m O b j e c t K e y & g t ; & l t ; K e y & g t ; L i n k s \ & a m p ; l t ; C o l u m n s \ S u m m e   v o n   V o l a t i l i t y   a d j u s t m e n t & a m p ; g t ; - & a m p ; l t ; M e a s u r e s \ V o l a t i l i t y   a d j u s t m e n t & a m p ; g t ; & l t ; / K e y & g t ; & l t ; / D i a g r a m O b j e c t K e y & g t ; & l t ; D i a g r a m O b j e c t K e y & g t ; & l t ; K e y & g t ; L i n k s \ & a m p ; l t ; C o l u m n s \ S u m m e   v o n   V o l a t i l i t y   a d j u s t m e n t & a m p ; g t ; - & a m p ; l t ; M e a s u r e s \ V o l a t i l i t y   a d j u s t m e n t & a m p ; g t ; \ C O L U M N & l t ; / K e y & g t ; & l t ; / D i a g r a m O b j e c t K e y & g t ; & l t ; D i a g r a m O b j e c t K e y & g t ; & l t ; K e y & g t ; L i n k s \ & a m p ; l t ; C o l u m n s \ S u m m e   v o n   V o l a t i l i t y   a d j u s t m e n t & a m p ; g t ; - & a m p ; l t ; M e a s u r e s \ V o l a t i l i t y   a d j u s t m e n t & a m p ; g t ; \ M E A S U R E & l t ; / K e y & g t ; & l t ; / D i a g r a m O b j e c t K e y & g t ; & l t ; D i a g r a m O b j e c t K e y & g t ; & l t ; K e y & g t ; L i n k s \ & a m p ; l t ; C o l u m n s \ S u m m e   v o n   T r a n s i t i o n a l   m e a s u r e   o n   t h e   r i s k - f r e e   i n t e r e s t   r a t e & a m p ; g t ; - & a m p ; l t ; M e a s u r e s \ T r a n s i t i o n a l   m e a s u r e   o n   t h e   r i s k - f r e e   i n t e r e s t   r a t e & a m p ; g t ; & l t ; / K e y & g t ; & l t ; / D i a g r a m O b j e c t K e y & g t ; & l t ; D i a g r a m O b j e c t K e y & g t ; & l t ; K e y & g t ; L i n k s \ & a m p ; l t ; C o l u m n s \ S u m m e   v o n   T r a n s i t i o n a l   m e a s u r e   o n   t h e   r i s k - f r e e   i n t e r e s t   r a t e & a m p ; g t ; - & a m p ; l t ; M e a s u r e s \ T r a n s i t i o n a l   m e a s u r e   o n   t h e   r i s k - f r e e   i n t e r e s t   r a t e & a m p ; g t ; \ C O L U M N & l t ; / K e y & g t ; & l t ; / D i a g r a m O b j e c t K e y & g t ; & l t ; D i a g r a m O b j e c t K e y & g t ; & l t ; K e y & g t ; L i n k s \ & a m p ; l t ; C o l u m n s \ S u m m e   v o n   T r a n s i t i o n a l   m e a s u r e   o n   t h e   r i s k - f r e e   i n t e r e s t   r a t e & a m p ; g t ; - & a m p ; l t ; M e a s u r e s \ T r a n s i t i o n a l   m e a s u r e   o n   t h e   r i s k - f r e e   i n t e r e s t   r a t e & a m p ; g t ; \ M E A S U R E & l t ; / K e y & g t ; & l t ; / D i a g r a m O b j e c t K e y & g t ; & l t ; D i a g r a m O b j e c t K e y & g t ; & l t ; K e y & g t ; L i n k s \ & a m p ; l t ; C o l u m n s \ S u m m e   v o n   T r a n s i t i o n a l   m e a s u r e   o n   t e c h n i c a l   p r o v i s i o n s & a m p ; g t ; - & a m p ; l t ; M e a s u r e s \ T r a n s i t i o n a l   m e a s u r e   o n   t e c h n i c a l   p r o v i s i o n s & a m p ; g t ; & l t ; / K e y & g t ; & l t ; / D i a g r a m O b j e c t K e y & g t ; & l t ; D i a g r a m O b j e c t K e y & g t ; & l t ; K e y & g t ; L i n k s \ & a m p ; l t ; C o l u m n s \ S u m m e   v o n   T r a n s i t i o n a l   m e a s u r e   o n   t e c h n i c a l   p r o v i s i o n s & a m p ; g t ; - & a m p ; l t ; M e a s u r e s \ T r a n s i t i o n a l   m e a s u r e   o n   t e c h n i c a l   p r o v i s i o n s & a m p ; g t ; \ C O L U M N & l t ; / K e y & g t ; & l t ; / D i a g r a m O b j e c t K e y & g t ; & l t ; D i a g r a m O b j e c t K e y & g t ; & l t ; K e y & g t ; L i n k s \ & a m p ; l t ; C o l u m n s \ S u m m e   v o n   T r a n s i t i o n a l   m e a s u r e   o n   t e c h n i c a l   p r o v i s i o n s & a m p ; g t ; - & a m p ; l t ; M e a s u r e s \ T r a n s i t i o n a l   m e a s u r e   o n   t e c h n i c a l   p r o v i s i o n s & a m p ; g t ; \ M E A S U R E & l t ; / K e y & g t ; & l t ; / D i a g r a m O b j e c t K e y & g t ; & l t ; D i a g r a m O b j e c t K e y & g t ; & l t ; K e y & g t ; L i n k s \ & a m p ; l t ; C o l u m n s \ S u m m e   v o n   M a t c h i n g   A d j u s t m e n t & a m p ; g t ; - & a m p ; l t ; M e a s u r e s \ M a t c h i n g   A d j u s t m e n t & a m p ; g t ; & l t ; / K e y & g t ; & l t ; / D i a g r a m O b j e c t K e y & g t ; & l t ; D i a g r a m O b j e c t K e y & g t ; & l t ; K e y & g t ; L i n k s \ & a m p ; l t ; C o l u m n s \ S u m m e   v o n   M a t c h i n g   A d j u s t m e n t & a m p ; g t ; - & a m p ; l t ; M e a s u r e s \ M a t c h i n g   A d j u s t m e n t & a m p ; g t ; \ C O L U M N & l t ; / K e y & g t ; & l t ; / D i a g r a m O b j e c t K e y & g t ; & l t ; D i a g r a m O b j e c t K e y & g t ; & l t ; K e y & g t ; L i n k s \ & a m p ; l t ; C o l u m n s \ S u m m e   v o n   M a t c h i n g   A d j u s t m e n t & a m p ; g t ; - & a m p ; l t ; M e a s u r e s \ M a t c h i n g   A d j u s t m e n t & 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m e   v o n   V o l a t i l i t y   a d j u s t m e n t & l t ; / K e y & g t ; & l t ; / a : K e y & g t ; & l t ; a : V a l u e   i : t y p e = " M e a s u r e G r i d N o d e V i e w S t a t e " & g t ; & l t ; C o l u m n & g t ; 4 & l t ; / C o l u m n & g t ; & l t ; L a y e d O u t & g t ; t r u e & l t ; / L a y e d O u t & g t ; & l t ; W a s U I I n v i s i b l e & g t ; t r u e & l t ; / W a s U I I n v i s i b l e & g t ; & l t ; / a : V a l u e & g t ; & l t ; / a : K e y V a l u e O f D i a g r a m O b j e c t K e y a n y T y p e z b w N T n L X & g t ; & l t ; a : K e y V a l u e O f D i a g r a m O b j e c t K e y a n y T y p e z b w N T n L X & g t ; & l t ; a : K e y & g t ; & l t ; K e y & g t ; M e a s u r e s \ S u m m e   v o n   V o l a t i l i t y   a d j u s t m e n t \ T a g I n f o \ F o r m e l & l t ; / K e y & g t ; & l t ; / a : K e y & g t ; & l t ; a : V a l u e   i : t y p e = " M e a s u r e G r i d V i e w S t a t e I D i a g r a m T a g A d d i t i o n a l I n f o " / & g t ; & l t ; / a : K e y V a l u e O f D i a g r a m O b j e c t K e y a n y T y p e z b w N T n L X & g t ; & l t ; a : K e y V a l u e O f D i a g r a m O b j e c t K e y a n y T y p e z b w N T n L X & g t ; & l t ; a : K e y & g t ; & l t ; K e y & g t ; M e a s u r e s \ S u m m e   v o n   V o l a t i l i t y   a d j u s t m e n t \ T a g I n f o \ W e r t & l t ; / K e y & g t ; & l t ; / a : K e y & g t ; & l t ; a : V a l u e   i : t y p e = " M e a s u r e G r i d V i e w S t a t e I D i a g r a m T a g A d d i t i o n a l I n f o " / & g t ; & l t ; / a : K e y V a l u e O f D i a g r a m O b j e c t K e y a n y T y p e z b w N T n L X & g t ; & l t ; a : K e y V a l u e O f D i a g r a m O b j e c t K e y a n y T y p e z b w N T n L X & g t ; & l t ; a : K e y & g t ; & l t ; K e y & g t ; M e a s u r e s \ S u m m e   v o n   T r a n s i t i o n a l   m e a s u r e   o n   t h e   r i s k - f r e e   i n t e r e s t   r a t e & l t ; / K e y & g t ; & l t ; / a : K e y & g t ; & l t ; a : V a l u e   i : t y p e = " M e a s u r e G r i d N o d e V i e w S t a t e " & g t ; & l t ; C o l u m n & g t ; 3 & l t ; / C o l u m n & g t ; & l t ; L a y e d O u t & g t ; t r u e & l t ; / L a y e d O u t & g t ; & l t ; W a s U I I n v i s i b l e & g t ; t r u e & l t ; / W a s U I I n v i s i b l e & g t ; & l t ; / a : V a l u e & g t ; & l t ; / a : K e y V a l u e O f D i a g r a m O b j e c t K e y a n y T y p e z b w N T n L X & g t ; & l t ; a : K e y V a l u e O f D i a g r a m O b j e c t K e y a n y T y p e z b w N T n L X & g t ; & l t ; a : K e y & g t ; & l t ; K e y & g t ; M e a s u r e s \ S u m m e   v o n   T r a n s i t i o n a l   m e a s u r e   o n   t h e   r i s k - f r e e   i n t e r e s t   r a t e \ T a g I n f o \ F o r m e l & l t ; / K e y & g t ; & l t ; / a : K e y & g t ; & l t ; a : V a l u e   i : t y p e = " M e a s u r e G r i d V i e w S t a t e I D i a g r a m T a g A d d i t i o n a l I n f o " / & g t ; & l t ; / a : K e y V a l u e O f D i a g r a m O b j e c t K e y a n y T y p e z b w N T n L X & g t ; & l t ; a : K e y V a l u e O f D i a g r a m O b j e c t K e y a n y T y p e z b w N T n L X & g t ; & l t ; a : K e y & g t ; & l t ; K e y & g t ; M e a s u r e s \ S u m m e   v o n   T r a n s i t i o n a l   m e a s u r e   o n   t h e   r i s k - f r e e   i n t e r e s t   r a t e \ T a g I n f o \ W e r t & l t ; / K e y & g t ; & l t ; / a : K e y & g t ; & l t ; a : V a l u e   i : t y p e = " M e a s u r e G r i d V i e w S t a t e I D i a g r a m T a g A d d i t i o n a l I n f o " / & g t ; & l t ; / a : K e y V a l u e O f D i a g r a m O b j e c t K e y a n y T y p e z b w N T n L X & g t ; & l t ; a : K e y V a l u e O f D i a g r a m O b j e c t K e y a n y T y p e z b w N T n L X & g t ; & l t ; a : K e y & g t ; & l t ; K e y & g t ; M e a s u r e s \ S u m m e   v o n   T r a n s i t i o n a l   m e a s u r e   o n   t e c h n i c a l   p r o v i s i o n s & l t ; / K e y & g t ; & l t ; / a : K e y & g t ; & l t ; a : V a l u e   i : t y p e = " M e a s u r e G r i d N o d e V i e w S t a t e " & g t ; & l t ; C o l u m n & g t ; 2 & l t ; / C o l u m n & g t ; & l t ; L a y e d O u t & g t ; t r u e & l t ; / L a y e d O u t & g t ; & l t ; W a s U I I n v i s i b l e & g t ; t r u e & l t ; / W a s U I I n v i s i b l e & g t ; & l t ; / a : V a l u e & g t ; & l t ; / a : K e y V a l u e O f D i a g r a m O b j e c t K e y a n y T y p e z b w N T n L X & g t ; & l t ; a : K e y V a l u e O f D i a g r a m O b j e c t K e y a n y T y p e z b w N T n L X & g t ; & l t ; a : K e y & g t ; & l t ; K e y & g t ; M e a s u r e s \ S u m m e   v o n   T r a n s i t i o n a l   m e a s u r e   o n   t e c h n i c a l   p r o v i s i o n s \ T a g I n f o \ F o r m e l & l t ; / K e y & g t ; & l t ; / a : K e y & g t ; & l t ; a : V a l u e   i : t y p e = " M e a s u r e G r i d V i e w S t a t e I D i a g r a m T a g A d d i t i o n a l I n f o " / & g t ; & l t ; / a : K e y V a l u e O f D i a g r a m O b j e c t K e y a n y T y p e z b w N T n L X & g t ; & l t ; a : K e y V a l u e O f D i a g r a m O b j e c t K e y a n y T y p e z b w N T n L X & g t ; & l t ; a : K e y & g t ; & l t ; K e y & g t ; M e a s u r e s \ S u m m e   v o n   T r a n s i t i o n a l   m e a s u r e   o n   t e c h n i c a l   p r o v i s i o n s \ T a g I n f o \ W e r t & l t ; / K e y & g t ; & l t ; / a : K e y & g t ; & l t ; a : V a l u e   i : t y p e = " M e a s u r e G r i d V i e w S t a t e I D i a g r a m T a g A d d i t i o n a l I n f o " / & g t ; & l t ; / a : K e y V a l u e O f D i a g r a m O b j e c t K e y a n y T y p e z b w N T n L X & g t ; & l t ; a : K e y V a l u e O f D i a g r a m O b j e c t K e y a n y T y p e z b w N T n L X & g t ; & l t ; a : K e y & g t ; & l t ; K e y & g t ; M e a s u r e s \ S u m m e   v o n   M a t c h i n g   A d j u s t m e n t & l t ; / K e y & g t ; & l t ; / a : K e y & g t ; & l t ; a : V a l u e   i : t y p e = " M e a s u r e G r i d N o d e V i e w S t a t e " & g t ; & l t ; C o l u m n & g t ; 1 & l t ; / C o l u m n & g t ; & l t ; L a y e d O u t & g t ; t r u e & l t ; / L a y e d O u t & g t ; & l t ; W a s U I I n v i s i b l e & g t ; t r u e & l t ; / W a s U I I n v i s i b l e & g t ; & l t ; / a : V a l u e & g t ; & l t ; / a : K e y V a l u e O f D i a g r a m O b j e c t K e y a n y T y p e z b w N T n L X & g t ; & l t ; a : K e y V a l u e O f D i a g r a m O b j e c t K e y a n y T y p e z b w N T n L X & g t ; & l t ; a : K e y & g t ; & l t ; K e y & g t ; M e a s u r e s \ S u m m e   v o n   M a t c h i n g   A d j u s t m e n t \ T a g I n f o \ F o r m e l & l t ; / K e y & g t ; & l t ; / a : K e y & g t ; & l t ; a : V a l u e   i : t y p e = " M e a s u r e G r i d V i e w S t a t e I D i a g r a m T a g A d d i t i o n a l I n f o " / & g t ; & l t ; / a : K e y V a l u e O f D i a g r a m O b j e c t K e y a n y T y p e z b w N T n L X & g t ; & l t ; a : K e y V a l u e O f D i a g r a m O b j e c t K e y a n y T y p e z b w N T n L X & g t ; & l t ; a : K e y & g t ; & l t ; K e y & g t ; M e a s u r e s \ S u m m e   v o n   M a t c h i n g   A d j u s t m e n t \ T a g I n f o \ W e r t & l t ; / K e y & g t ; & l t ; / a : K e y & g t ; & l t ; a : V a l u e   i : t y p e = " M e a s u r e G r i d V i e w S t a t e I D i a g r a m T a g A d d i t i o n a l I n f o " / & g t ; & l t ; / a : K e y V a l u e O f D i a g r a m O b j e c t K e y a n y T y p e z b w N T n L X & g t ; & l t ; a : K e y V a l u e O f D i a g r a m O b j e c t K e y a n y T y p e z b w N T n L X & g t ; & l t ; a : K e y & g t ; & l t ; K e y & g t ; C o l u m n s \ P e e r g r o u p & l t ; / K e y & g t ; & l t ; / a : K e y & g t ; & l t ; a : V a l u e   i : t y p e = " M e a s u r e G r i d N o d e V i e w S t a t e " & g t ; & l t ; L a y e d O u t & g t ; t r u e & l t ; / L a y e d O u t & g t ; & l t ; / a : V a l u e & g t ; & l t ; / a : K e y V a l u e O f D i a g r a m O b j e c t K e y a n y T y p e z b w N T n L X & g t ; & l t ; a : K e y V a l u e O f D i a g r a m O b j e c t K e y a n y T y p e z b w N T n L X & g t ; & l t ; a : K e y & g t ; & l t ; K e y & g t ; C o l u m n s \ M a t c h i n g   A d j u s t m e n t & l t ; / K e y & g t ; & l t ; / a : K e y & g t ; & l t ; a : V a l u e   i : t y p e = " M e a s u r e G r i d N o d e V i e w S t a t e " & g t ; & l t ; C o l u m n & g t ; 1 & l t ; / C o l u m n & g t ; & l t ; L a y e d O u t & g t ; t r u e & l t ; / L a y e d O u t & g t ; & l t ; / a : V a l u e & g t ; & l t ; / a : K e y V a l u e O f D i a g r a m O b j e c t K e y a n y T y p e z b w N T n L X & g t ; & l t ; a : K e y V a l u e O f D i a g r a m O b j e c t K e y a n y T y p e z b w N T n L X & g t ; & l t ; a : K e y & g t ; & l t ; K e y & g t ; C o l u m n s \ T r a n s i t i o n a l   m e a s u r e   o n   t e c h n i c a l   p r o v i s i o n s & l t ; / K e y & g t ; & l t ; / a : K e y & g t ; & l t ; a : V a l u e   i : t y p e = " M e a s u r e G r i d N o d e V i e w S t a t e " & g t ; & l t ; C o l u m n & g t ; 2 & l t ; / C o l u m n & g t ; & l t ; L a y e d O u t & g t ; t r u e & l t ; / L a y e d O u t & g t ; & l t ; / a : V a l u e & g t ; & l t ; / a : K e y V a l u e O f D i a g r a m O b j e c t K e y a n y T y p e z b w N T n L X & g t ; & l t ; a : K e y V a l u e O f D i a g r a m O b j e c t K e y a n y T y p e z b w N T n L X & g t ; & l t ; a : K e y & g t ; & l t ; K e y & g t ; C o l u m n s \ T r a n s i t i o n a l   m e a s u r e   o n   t h e   r i s k - f r e e   i n t e r e s t   r a t e & l t ; / K e y & g t ; & l t ; / a : K e y & g t ; & l t ; a : V a l u e   i : t y p e = " M e a s u r e G r i d N o d e V i e w S t a t e " & g t ; & l t ; C o l u m n & g t ; 3 & l t ; / C o l u m n & g t ; & l t ; L a y e d O u t & g t ; t r u e & l t ; / L a y e d O u t & g t ; & l t ; / a : V a l u e & g t ; & l t ; / a : K e y V a l u e O f D i a g r a m O b j e c t K e y a n y T y p e z b w N T n L X & g t ; & l t ; a : K e y V a l u e O f D i a g r a m O b j e c t K e y a n y T y p e z b w N T n L X & g t ; & l t ; a : K e y & g t ; & l t ; K e y & g t ; C o l u m n s \ V o l a t i l i t y   a d j u s t m e n t & l t ; / K e y & g t ; & l t ; / a : K e y & g t ; & l t ; a : V a l u e   i : t y p e = " M e a s u r e G r i d N o d e V i e w S t a t e " & g t ; & l t ; C o l u m n & g t ; 4 & l t ; / C o l u m n & g t ; & l t ; L a y e d O u t & g t ; t r u e & l t ; / L a y e d O u t & g t ; & l t ; / a : V a l u e & g t ; & l t ; / a : K e y V a l u e O f D i a g r a m O b j e c t K e y a n y T y p e z b w N T n L X & g t ; & l t ; a : K e y V a l u e O f D i a g r a m O b j e c t K e y a n y T y p e z b w N T n L X & g t ; & l t ; a : K e y & g t ; & l t ; K e y & g t ; C o l u m n s \ J a h r & l t ; / K e y & g t ; & l t ; / a : K e y & g t ; & l t ; a : V a l u e   i : t y p e = " M e a s u r e G r i d N o d e V i e w S t a t e " & g t ; & l t ; C o l u m n & g t ; 5 & l t ; / C o l u m n & g t ; & l t ; L a y e d O u t & g t ; t r u e & l t ; / L a y e d O u t & g t ; & l t ; / a : V a l u e & g t ; & l t ; / a : K e y V a l u e O f D i a g r a m O b j e c t K e y a n y T y p e z b w N T n L X & g t ; & l t ; a : K e y V a l u e O f D i a g r a m O b j e c t K e y a n y T y p e z b w N T n L X & g t ; & l t ; a : K e y & g t ; & l t ; K e y & g t ; L i n k s \ & a m p ; l t ; C o l u m n s \ S u m m e   v o n   V o l a t i l i t y   a d j u s t m e n t & a m p ; g t ; - & a m p ; l t ; M e a s u r e s \ V o l a t i l i t y   a d j u s t m e n t & a m p ; g t ; & l t ; / K e y & g t ; & l t ; / a : K e y & g t ; & l t ; a : V a l u e   i : t y p e = " M e a s u r e G r i d V i e w S t a t e I D i a g r a m L i n k " / & g t ; & l t ; / a : K e y V a l u e O f D i a g r a m O b j e c t K e y a n y T y p e z b w N T n L X & g t ; & l t ; a : K e y V a l u e O f D i a g r a m O b j e c t K e y a n y T y p e z b w N T n L X & g t ; & l t ; a : K e y & g t ; & l t ; K e y & g t ; L i n k s \ & a m p ; l t ; C o l u m n s \ S u m m e   v o n   V o l a t i l i t y   a d j u s t m e n t & a m p ; g t ; - & a m p ; l t ; M e a s u r e s \ V o l a t i l i t y   a d j u s t m e n t & a m p ; g t ; \ C O L U M N & l t ; / K e y & g t ; & l t ; / a : K e y & g t ; & l t ; a : V a l u e   i : t y p e = " M e a s u r e G r i d V i e w S t a t e I D i a g r a m L i n k E n d p o i n t " / & g t ; & l t ; / a : K e y V a l u e O f D i a g r a m O b j e c t K e y a n y T y p e z b w N T n L X & g t ; & l t ; a : K e y V a l u e O f D i a g r a m O b j e c t K e y a n y T y p e z b w N T n L X & g t ; & l t ; a : K e y & g t ; & l t ; K e y & g t ; L i n k s \ & a m p ; l t ; C o l u m n s \ S u m m e   v o n   V o l a t i l i t y   a d j u s t m e n t & a m p ; g t ; - & a m p ; l t ; M e a s u r e s \ V o l a t i l i t y   a d j u s t m e n t & a m p ; g t ; \ M E A S U R E & l t ; / K e y & g t ; & l t ; / a : K e y & g t ; & l t ; a : V a l u e   i : t y p e = " M e a s u r e G r i d V i e w S t a t e I D i a g r a m L i n k E n d p o i n t " / & g t ; & l t ; / a : K e y V a l u e O f D i a g r a m O b j e c t K e y a n y T y p e z b w N T n L X & g t ; & l t ; a : K e y V a l u e O f D i a g r a m O b j e c t K e y a n y T y p e z b w N T n L X & g t ; & l t ; a : K e y & g t ; & l t ; K e y & g t ; L i n k s \ & a m p ; l t ; C o l u m n s \ S u m m e   v o n   T r a n s i t i o n a l   m e a s u r e   o n   t h e   r i s k - f r e e   i n t e r e s t   r a t e & a m p ; g t ; - & a m p ; l t ; M e a s u r e s \ T r a n s i t i o n a l   m e a s u r e   o n   t h e   r i s k - f r e e   i n t e r e s t   r a t e & a m p ; g t ; & l t ; / K e y & g t ; & l t ; / a : K e y & g t ; & l t ; a : V a l u e   i : t y p e = " M e a s u r e G r i d V i e w S t a t e I D i a g r a m L i n k " / & g t ; & l t ; / a : K e y V a l u e O f D i a g r a m O b j e c t K e y a n y T y p e z b w N T n L X & g t ; & l t ; a : K e y V a l u e O f D i a g r a m O b j e c t K e y a n y T y p e z b w N T n L X & g t ; & l t ; a : K e y & g t ; & l t ; K e y & g t ; L i n k s \ & a m p ; l t ; C o l u m n s \ S u m m e   v o n   T r a n s i t i o n a l   m e a s u r e   o n   t h e   r i s k - f r e e   i n t e r e s t   r a t e & a m p ; g t ; - & a m p ; l t ; M e a s u r e s \ T r a n s i t i o n a l   m e a s u r e   o n   t h e   r i s k - f r e e   i n t e r e s t   r a t e & a m p ; g t ; \ C O L U M N & l t ; / K e y & g t ; & l t ; / a : K e y & g t ; & l t ; a : V a l u e   i : t y p e = " M e a s u r e G r i d V i e w S t a t e I D i a g r a m L i n k E n d p o i n t " / & g t ; & l t ; / a : K e y V a l u e O f D i a g r a m O b j e c t K e y a n y T y p e z b w N T n L X & g t ; & l t ; a : K e y V a l u e O f D i a g r a m O b j e c t K e y a n y T y p e z b w N T n L X & g t ; & l t ; a : K e y & g t ; & l t ; K e y & g t ; L i n k s \ & a m p ; l t ; C o l u m n s \ S u m m e   v o n   T r a n s i t i o n a l   m e a s u r e   o n   t h e   r i s k - f r e e   i n t e r e s t   r a t e & a m p ; g t ; - & a m p ; l t ; M e a s u r e s \ T r a n s i t i o n a l   m e a s u r e   o n   t h e   r i s k - f r e e   i n t e r e s t   r a t e & a m p ; g t ; \ M E A S U R E & l t ; / K e y & g t ; & l t ; / a : K e y & g t ; & l t ; a : V a l u e   i : t y p e = " M e a s u r e G r i d V i e w S t a t e I D i a g r a m L i n k E n d p o i n t " / & g t ; & l t ; / a : K e y V a l u e O f D i a g r a m O b j e c t K e y a n y T y p e z b w N T n L X & g t ; & l t ; a : K e y V a l u e O f D i a g r a m O b j e c t K e y a n y T y p e z b w N T n L X & g t ; & l t ; a : K e y & g t ; & l t ; K e y & g t ; L i n k s \ & a m p ; l t ; C o l u m n s \ S u m m e   v o n   T r a n s i t i o n a l   m e a s u r e   o n   t e c h n i c a l   p r o v i s i o n s & a m p ; g t ; - & a m p ; l t ; M e a s u r e s \ T r a n s i t i o n a l   m e a s u r e   o n   t e c h n i c a l   p r o v i s i o n s & a m p ; g t ; & l t ; / K e y & g t ; & l t ; / a : K e y & g t ; & l t ; a : V a l u e   i : t y p e = " M e a s u r e G r i d V i e w S t a t e I D i a g r a m L i n k " / & g t ; & l t ; / a : K e y V a l u e O f D i a g r a m O b j e c t K e y a n y T y p e z b w N T n L X & g t ; & l t ; a : K e y V a l u e O f D i a g r a m O b j e c t K e y a n y T y p e z b w N T n L X & g t ; & l t ; a : K e y & g t ; & l t ; K e y & g t ; L i n k s \ & a m p ; l t ; C o l u m n s \ S u m m e   v o n   T r a n s i t i o n a l   m e a s u r e   o n   t e c h n i c a l   p r o v i s i o n s & a m p ; g t ; - & a m p ; l t ; M e a s u r e s \ T r a n s i t i o n a l   m e a s u r e   o n   t e c h n i c a l   p r o v i s i o n s & a m p ; g t ; \ C O L U M N & l t ; / K e y & g t ; & l t ; / a : K e y & g t ; & l t ; a : V a l u e   i : t y p e = " M e a s u r e G r i d V i e w S t a t e I D i a g r a m L i n k E n d p o i n t " / & g t ; & l t ; / a : K e y V a l u e O f D i a g r a m O b j e c t K e y a n y T y p e z b w N T n L X & g t ; & l t ; a : K e y V a l u e O f D i a g r a m O b j e c t K e y a n y T y p e z b w N T n L X & g t ; & l t ; a : K e y & g t ; & l t ; K e y & g t ; L i n k s \ & a m p ; l t ; C o l u m n s \ S u m m e   v o n   T r a n s i t i o n a l   m e a s u r e   o n   t e c h n i c a l   p r o v i s i o n s & a m p ; g t ; - & a m p ; l t ; M e a s u r e s \ T r a n s i t i o n a l   m e a s u r e   o n   t e c h n i c a l   p r o v i s i o n s & a m p ; g t ; \ M E A S U R E & l t ; / K e y & g t ; & l t ; / a : K e y & g t ; & l t ; a : V a l u e   i : t y p e = " M e a s u r e G r i d V i e w S t a t e I D i a g r a m L i n k E n d p o i n t " / & g t ; & l t ; / a : K e y V a l u e O f D i a g r a m O b j e c t K e y a n y T y p e z b w N T n L X & g t ; & l t ; a : K e y V a l u e O f D i a g r a m O b j e c t K e y a n y T y p e z b w N T n L X & g t ; & l t ; a : K e y & g t ; & l t ; K e y & g t ; L i n k s \ & a m p ; l t ; C o l u m n s \ S u m m e   v o n   M a t c h i n g   A d j u s t m e n t & a m p ; g t ; - & a m p ; l t ; M e a s u r e s \ M a t c h i n g   A d j u s t m e n t & a m p ; g t ; & l t ; / K e y & g t ; & l t ; / a : K e y & g t ; & l t ; a : V a l u e   i : t y p e = " M e a s u r e G r i d V i e w S t a t e I D i a g r a m L i n k " / & g t ; & l t ; / a : K e y V a l u e O f D i a g r a m O b j e c t K e y a n y T y p e z b w N T n L X & g t ; & l t ; a : K e y V a l u e O f D i a g r a m O b j e c t K e y a n y T y p e z b w N T n L X & g t ; & l t ; a : K e y & g t ; & l t ; K e y & g t ; L i n k s \ & a m p ; l t ; C o l u m n s \ S u m m e   v o n   M a t c h i n g   A d j u s t m e n t & a m p ; g t ; - & a m p ; l t ; M e a s u r e s \ M a t c h i n g   A d j u s t m e n t & a m p ; g t ; \ C O L U M N & l t ; / K e y & g t ; & l t ; / a : K e y & g t ; & l t ; a : V a l u e   i : t y p e = " M e a s u r e G r i d V i e w S t a t e I D i a g r a m L i n k E n d p o i n t " / & g t ; & l t ; / a : K e y V a l u e O f D i a g r a m O b j e c t K e y a n y T y p e z b w N T n L X & g t ; & l t ; a : K e y V a l u e O f D i a g r a m O b j e c t K e y a n y T y p e z b w N T n L X & g t ; & l t ; a : K e y & g t ; & l t ; K e y & g t ; L i n k s \ & a m p ; l t ; C o l u m n s \ S u m m e   v o n   M a t c h i n g   A d j u s t m e n t & a m p ; g t ; - & a m p ; l t ; M e a s u r e s \ M a t c h i n g   A d j u s t m e n t & a m p ; g t ; \ M E A S U R E & l t ; / K e y & g t ; & l t ; / a : K e y & g t ; & l t ; a : V a l u e   i : t y p e = " M e a s u r e G r i d V i e w S t a t e I D i a g r a m L i n k E n d p o i n t " / & g t ; & l t ; / a : K e y V a l u e O f D i a g r a m O b j e c t K e y a n y T y p e z b w N T n L X & g t ; & l t ; / V i e w S t a t e s & g t ; & l t ; / D i a g r a m M a n a g e r . S e r i a l i z a b l e D i a g r a m & g t ; & l t ; D i a g r a m M a n a g e r . S e r i a l i z a b l e D i a g r a m & g t ; & l t ; A d a p t e r   i : t y p e = " M e a s u r e D i a g r a m S a n d b o x A d a p t e r " & g t ; & l t ; T a b l e N a m e & g t ; T a b e l l e 3 & 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 i : t y p e = " S a n d b o x E d i t o r M e a s u r e G r i d K e y " & g t ; & l t ; T a b l e N a m e & g t ; T a b e l l e 3 & l t ; / T a b l e N a m e & g t ; & l t ; / K e y & g t ; & l t ; M a i n t a i n e r 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A r t & l t ; / K e y & g t ; & l t ; / D i a g r a m O b j e c t K e y & g t ; & l t ; D i a g r a m O b j e c t K e y & g t ; & l t ; K e y & g t ; C o l u m n s \ N a m 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A r t & l t ; / K e y & g t ; & l t ; / a : K e y & g t ; & l t ; a : V a l u e   i : t y p e = " M e a s u r e G r i d N o d e V i e w S t a t e " & g t ; & l t ; L a y e d O u t & g t ; t r u e & l t ; / L a y e d O u t & g t ; & l t ; / a : V a l u e & g t ; & l t ; / a : K e y V a l u e O f D i a g r a m O b j e c t K e y a n y T y p e z b w N T n L X & g t ; & l t ; a : K e y V a l u e O f D i a g r a m O b j e c t K e y a n y T y p e z b w N T n L X & g t ; & l t ; a : K e y & g t ; & l t ; K e y & g t ; C o l u m n s \ N a m e & l t ; / K e y & g t ; & l t ; / a : K e y & g t ; & l t ; a : V a l u e   i : t y p e = " M e a s u r e G r i d N o d e V i e w S t a t e " & g t ; & l t ; C o l u m n & g t ; 1 & 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D e l e t e   f r o m   m o d e l & 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 T a g s \ T a b l e s \ & a m p ; l t ; T a b l e s \ L T G _ 2 0 1 7 & a m p ; g t ; & l t ; / K e y & g t ; & l t ; / D i a g r a m O b j e c t K e y & g t ; & l t ; D i a g r a m O b j e c t K e y & g t ; & l t ; K e y & g t ; D y n a m i c   T a g s \ T a b l e s \ & a m p ; l t ; T a b l e s \ T a b e l l e 2 & a m p ; g t ; & l t ; / K e y & g t ; & l t ; / D i a g r a m O b j e c t K e y & g t ; & l t ; D i a g r a m O b j e c t K e y & g t ; & l t ; K e y & g t ; D y n a m i c   T a g s \ T a b l e s \ & a m p ; l t ; T a b l e s \ S _ 3 2 _ S c o p e & a m p ; g t ; & l t ; / K e y & g t ; & l t ; / D i a g r a m O b j e c t K e y & g t ; & l t ; D i a g r a m O b j e c t K e y & g t ; & l t ; K e y & g t ; D y n a m i c   T a g s \ T a b l e s \ & a m p ; l t ; T a b l e s \ T a b e l l e 4 & a m p ; g t ; & l t ; / K e y & g t ; & l t ; / D i a g r a m O b j e c t K e y & g t ; & l t ; D i a g r a m O b j e c t K e y & g t ; & l t ; K e y & g t ; T a b l e s \ L T G _ 2 0 1 7 & l t ; / K e y & g t ; & l t ; / D i a g r a m O b j e c t K e y & g t ; & l t ; D i a g r a m O b j e c t K e y & g t ; & l t ; K e y & g t ; T a b l e s \ L T G _ 2 0 1 7 \ C o l u m n s \ P e e r g r o u p & l t ; / K e y & g t ; & l t ; / D i a g r a m O b j e c t K e y & g t ; & l t ; D i a g r a m O b j e c t K e y & g t ; & l t ; K e y & g t ; T a b l e s \ L T G _ 2 0 1 7 \ C o l u m n s \ M a t c h i n g   A d j u s t m e n t & l t ; / K e y & g t ; & l t ; / D i a g r a m O b j e c t K e y & g t ; & l t ; D i a g r a m O b j e c t K e y & g t ; & l t ; K e y & g t ; T a b l e s \ L T G _ 2 0 1 7 \ C o l u m n s \ T r a n s i t i o n a l   m e a s u r e   o n   t e c h n i c a l   p r o v i s i o n s & l t ; / K e y & g t ; & l t ; / D i a g r a m O b j e c t K e y & g t ; & l t ; D i a g r a m O b j e c t K e y & g t ; & l t ; K e y & g t ; T a b l e s \ L T G _ 2 0 1 7 \ C o l u m n s \ T r a n s i t i o n a l   m e a s u r e   o n   t h e   r i s k - f r e e   i n t e r e s t   r a t e & l t ; / K e y & g t ; & l t ; / D i a g r a m O b j e c t K e y & g t ; & l t ; D i a g r a m O b j e c t K e y & g t ; & l t ; K e y & g t ; T a b l e s \ L T G _ 2 0 1 7 \ C o l u m n s \ V o l a t i l i t y   a d j u s t m e n t & l t ; / K e y & g t ; & l t ; / D i a g r a m O b j e c t K e y & g t ; & l t ; D i a g r a m O b j e c t K e y & g t ; & l t ; K e y & g t ; T a b l e s \ L T G _ 2 0 1 7 \ C o l u m n s \ J a h r & l t ; / K e y & g t ; & l t ; / D i a g r a m O b j e c t K e y & g t ; & l t ; D i a g r a m O b j e c t K e y & g t ; & l t ; K e y & g t ; T a b l e s \ L T G _ 2 0 1 7 \ M e a s u r e s \ S u m m e   v o n   V o l a t i l i t y   a d j u s t m e n t & l t ; / K e y & g t ; & l t ; / D i a g r a m O b j e c t K e y & g t ; & l t ; D i a g r a m O b j e c t K e y & g t ; & l t ; K e y & g t ; T a b l e s \ L T G _ 2 0 1 7 \ S u m m e   v o n   V o l a t i l i t y   a d j u s t m e n t \ A d d i t i o n a l   I n f o \ I m p l i z i t   b e r e c h n e t e s   F e l d & l t ; / K e y & g t ; & l t ; / D i a g r a m O b j e c t K e y & g t ; & l t ; D i a g r a m O b j e c t K e y & g t ; & l t ; K e y & g t ; T a b l e s \ L T G _ 2 0 1 7 \ M e a s u r e s \ S u m m e   v o n   T r a n s i t i o n a l   m e a s u r e   o n   t h e   r i s k - f r e e   i n t e r e s t   r a t e & l t ; / K e y & g t ; & l t ; / D i a g r a m O b j e c t K e y & g t ; & l t ; D i a g r a m O b j e c t K e y & g t ; & l t ; K e y & g t ; T a b l e s \ L T G _ 2 0 1 7 \ S u m m e   v o n   T r a n s i t i o n a l   m e a s u r e   o n   t h e   r i s k - f r e e   i n t e r e s t   r a t e \ A d d i t i o n a l   I n f o \ I m p l i z i t   b e r e c h n e t e s   F e l d & l t ; / K e y & g t ; & l t ; / D i a g r a m O b j e c t K e y & g t ; & l t ; D i a g r a m O b j e c t K e y & g t ; & l t ; K e y & g t ; T a b l e s \ L T G _ 2 0 1 7 \ M e a s u r e s \ S u m m e   v o n   T r a n s i t i o n a l   m e a s u r e   o n   t e c h n i c a l   p r o v i s i o n s & l t ; / K e y & g t ; & l t ; / D i a g r a m O b j e c t K e y & g t ; & l t ; D i a g r a m O b j e c t K e y & g t ; & l t ; K e y & g t ; T a b l e s \ L T G _ 2 0 1 7 \ S u m m e   v o n   T r a n s i t i o n a l   m e a s u r e   o n   t e c h n i c a l   p r o v i s i o n s \ A d d i t i o n a l   I n f o \ I m p l i z i t   b e r e c h n e t e s   F e l d & l t ; / K e y & g t ; & l t ; / D i a g r a m O b j e c t K e y & g t ; & l t ; D i a g r a m O b j e c t K e y & g t ; & l t ; K e y & g t ; T a b l e s \ L T G _ 2 0 1 7 \ M e a s u r e s \ S u m m e   v o n   M a t c h i n g   A d j u s t m e n t & l t ; / K e y & g t ; & l t ; / D i a g r a m O b j e c t K e y & g t ; & l t ; D i a g r a m O b j e c t K e y & g t ; & l t ; K e y & g t ; T a b l e s \ L T G _ 2 0 1 7 \ S u m m e   v o n   M a t c h i n g   A d j u s t m e n t \ A d d i t i o n a l   I n f o \ I m p l i z i t   b e r e c h n e t e s   F e l d & l t ; / K e y & g t ; & l t ; / D i a g r a m O b j e c t K e y & g t ; & l t ; D i a g r a m O b j e c t K e y & g t ; & l t ; K e y & g t ; T a b l e s \ T a b e l l e 2 & l t ; / K e y & g t ; & l t ; / D i a g r a m O b j e c t K e y & g t ; & l t ; D i a g r a m O b j e c t K e y & g t ; & l t ; K e y & g t ; T a b l e s \ T a b e l l e 2 \ C o l u m n s \ P e e r g r o u p & l t ; / K e y & g t ; & l t ; / D i a g r a m O b j e c t K e y & g t ; & l t ; D i a g r a m O b j e c t K e y & g t ; & l t ; K e y & g t ; T a b l e s \ T a b e l l e 2 \ C o l u m n s \ S t a n d a r d   f o r m u l a & l t ; / K e y & g t ; & l t ; / D i a g r a m O b j e c t K e y & g t ; & l t ; D i a g r a m O b j e c t K e y & g t ; & l t ; K e y & g t ; T a b l e s \ T a b e l l e 2 \ C o l u m n s \ P a r t i a l   i n t e r n a l   m o d e l & l t ; / K e y & g t ; & l t ; / D i a g r a m O b j e c t K e y & g t ; & l t ; D i a g r a m O b j e c t K e y & g t ; & l t ; K e y & g t ; T a b l e s \ T a b e l l e 2 \ C o l u m n s \ F u l l   i n t e r n a l   m o d e l & l t ; / K e y & g t ; & l t ; / D i a g r a m O b j e c t K e y & g t ; & l t ; D i a g r a m O b j e c t K e y & g t ; & l t ; K e y & g t ; T a b l e s \ T a b e l l e 2 \ C o l u m n s \ J a h r & l t ; / K e y & g t ; & l t ; / D i a g r a m O b j e c t K e y & g t ; & l t ; D i a g r a m O b j e c t K e y & g t ; & l t ; K e y & g t ; T a b l e s \ T a b e l l e 2 \ M e a s u r e s \ S u m m e   v o n   S t a n d a r d   f o r m u l a & l t ; / K e y & g t ; & l t ; / D i a g r a m O b j e c t K e y & g t ; & l t ; D i a g r a m O b j e c t K e y & g t ; & l t ; K e y & g t ; T a b l e s \ T a b e l l e 2 \ S u m m e   v o n   S t a n d a r d   f o r m u l a \ A d d i t i o n a l   I n f o \ I m p l i z i t   b e r e c h n e t e s   F e l d & l t ; / K e y & g t ; & l t ; / D i a g r a m O b j e c t K e y & g t ; & l t ; D i a g r a m O b j e c t K e y & g t ; & l t ; K e y & g t ; T a b l e s \ T a b e l l e 2 \ M e a s u r e s \ S u m m e   v o n   P a r t i a l   i n t e r n a l   m o d e l & l t ; / K e y & g t ; & l t ; / D i a g r a m O b j e c t K e y & g t ; & l t ; D i a g r a m O b j e c t K e y & g t ; & l t ; K e y & g t ; T a b l e s \ T a b e l l e 2 \ S u m m e   v o n   P a r t i a l   i n t e r n a l   m o d e l \ A d d i t i o n a l   I n f o \ I m p l i z i t   b e r e c h n e t e s   F e l d & l t ; / K e y & g t ; & l t ; / D i a g r a m O b j e c t K e y & g t ; & l t ; D i a g r a m O b j e c t K e y & g t ; & l t ; K e y & g t ; T a b l e s \ T a b e l l e 2 \ M e a s u r e s \ S u m m e   v o n   F u l l   i n t e r n a l   m o d e l & l t ; / K e y & g t ; & l t ; / D i a g r a m O b j e c t K e y & g t ; & l t ; D i a g r a m O b j e c t K e y & g t ; & l t ; K e y & g t ; T a b l e s \ T a b e l l e 2 \ S u m m e   v o n   F u l l   i n t e r n a l   m o d e l \ A d d i t i o n a l   I n f o \ I m p l i z i t   b e r e c h n e t e s   F e l d & l t ; / K e y & g t ; & l t ; / D i a g r a m O b j e c t K e y & g t ; & l t ; D i a g r a m O b j e c t K e y & g t ; & l t ; K e y & g t ; T a b l e s \ S _ 3 2 _ S c o p e & l t ; / K e y & g t ; & l t ; / D i a g r a m O b j e c t K e y & g t ; & l t ; D i a g r a m O b j e c t K e y & g t ; & l t ; K e y & g t ; T a b l e s \ S _ 3 2 _ S c o p e \ C o l u m n s \ 1   R e p o r t i n g   r e f e r e n c e   d a t e G J _ S t i c h t a g G J _ S t i c h t a g & l t ; / K e y & g t ; & l t ; / D i a g r a m O b j e c t K e y & g t ; & l t ; D i a g r a m O b j e c t K e y & g t ; & l t ; K e y & g t ; T a b l e s \ S _ 3 2 _ S c o p e \ C o l u m n s \ I d e n t i f i c a t i o n   c o d e   a n d   t y p e   o f   c o d e   o f   t h e   u n d e r t a k & l t ; / K e y & g t ; & l t ; / D i a g r a m O b j e c t K e y & g t ; & l t ; D i a g r a m O b j e c t K e y & g t ; & l t ; K e y & g t ; T a b l e s \ S _ 3 2 _ S c o p e \ C o l u m n s \ T y p e   o f   u n d e r t a k i n g & l t ; / K e y & g t ; & l t ; / D i a g r a m O b j e c t K e y & g t ; & l t ; D i a g r a m O b j e c t K e y & g t ; & l t ; K e y & g t ; T a b l e s \ S _ 3 2 _ S c o p e \ C o l u m n s \ L e g a l   n a m e   o f   t h e   u n d e r t a k i n g & l t ; / K e y & g t ; & l t ; / D i a g r a m O b j e c t K e y & g t ; & l t ; D i a g r a m O b j e c t K e y & g t ; & l t ; K e y & g t ; T a b l e s \ S _ 3 2 _ S c o p e \ C o l u m n s \ C o u n t r y & l t ; / K e y & g t ; & l t ; / D i a g r a m O b j e c t K e y & g t ; & l t ; D i a g r a m O b j e c t K e y & g t ; & l t ; K e y & g t ; T a b l e s \ S _ 3 2 _ S c o p e \ C o l u m n s \ M e a s u r e s A n z a h l & l t ; / K e y & g t ; & l t ; / D i a g r a m O b j e c t K e y & g t ; & l t ; D i a g r a m O b j e c t K e y & g t ; & l t ; K e y & g t ; T a b l e s \ S _ 3 2 _ S c o p e \ C o l u m n s \ A r t   d e s   S t a a t e s & l t ; / K e y & g t ; & l t ; / D i a g r a m O b j e c t K e y & g t ; & l t ; D i a g r a m O b j e c t K e y & g t ; & l t ; K e y & g t ; T a b l e s \ S _ 3 2 _ S c o p e \ C o l u m n s \ 1   I n s u r a n c e   u n d e r t a k i n g V U N r _ V U N a m e V U N r _ V U N a m e & l t ; / K e y & g t ; & l t ; / D i a g r a m O b j e c t K e y & g t ; & l t ; D i a g r a m O b j e c t K e y & g t ; & l t ; K e y & g t ; T a b l e s \ S _ 3 2 _ S c o p e \ M e a s u r e s \ S u m m e   v o n   M e a s u r e s A n z a h l & l t ; / K e y & g t ; & l t ; / D i a g r a m O b j e c t K e y & g t ; & l t ; D i a g r a m O b j e c t K e y & g t ; & l t ; K e y & g t ; T a b l e s \ S _ 3 2 _ S c o p e \ S u m m e   v o n   M e a s u r e s A n z a h l \ A d d i t i o n a l   I n f o \ I m p l i z i t   b e r e c h n e t e s   F e l d & l t ; / K e y & g t ; & l t ; / D i a g r a m O b j e c t K e y & g t ; & l t ; D i a g r a m O b j e c t K e y & g t ; & l t ; K e y & g t ; T a b l e s \ S _ 3 2 _ S c o p e \ M e a s u r e s \ A n z a h l   v o n   M e a s u r e s A n z a h l & l t ; / K e y & g t ; & l t ; / D i a g r a m O b j e c t K e y & g t ; & l t ; D i a g r a m O b j e c t K e y & g t ; & l t ; K e y & g t ; T a b l e s \ S _ 3 2 _ S c o p e \ A n z a h l   v o n   M e a s u r e s A n z a h l \ A d d i t i o n a l   I n f o \ I m p l i z i t   b e r e c h n e t e s   F e l d & l t ; / K e y & g t ; & l t ; / D i a g r a m O b j e c t K e y & g t ; & l t ; D i a g r a m O b j e c t K e y & g t ; & l t ; K e y & g t ; T a b l e s \ S _ 3 2 _ S c o p e \ M e a s u r e s \ A n z a h l   v o n   I d e n t i f i c a t i o n   c o d e   a n d   t y p e   o f   c o d e   o f   t h e   u n d e r t a k & l t ; / K e y & g t ; & l t ; / D i a g r a m O b j e c t K e y & g t ; & l t ; D i a g r a m O b j e c t K e y & g t ; & l t ; K e y & g t ; T a b l e s \ S _ 3 2 _ S c o p e \ A n z a h l   v o n   I d e n t i f i c a t i o n   c o d e   a n d   t y p e   o f   c o d e   o f   t h e   u n d e r t a k \ A d d i t i o n a l   I n f o \ I m p l i z i t   b e r e c h n e t e s   F e l d & l t ; / K e y & g t ; & l t ; / D i a g r a m O b j e c t K e y & g t ; & l t ; D i a g r a m O b j e c t K e y & g t ; & l t ; K e y & g t ; T a b l e s \ T a b e l l e 4 & l t ; / K e y & g t ; & l t ; / D i a g r a m O b j e c t K e y & g t ; & l t ; D i a g r a m O b j e c t K e y & g t ; & l t ; K e y & g t ; T a b l e s \ T a b e l l e 4 \ C o l u m n s \ C o u n t r y & l t ; / K e y & g t ; & l t ; / D i a g r a m O b j e c t K e y & g t ; & l t ; D i a g r a m O b j e c t K e y & g t ; & l t ; K e y & g t ; T a b l e s \ T a b e l l e 4 \ C o l u m n s \ C o u n t r y _ c o d e & l t ; / K e y & g t ; & l t ; / D i a g r a m O b j e c t K e y & g t ; & l t ; D i a g r a m O b j e c t K e y & g t ; & l t ; K e y & g t ; T a b l e s \ T a b e l l e 4 \ C o l u m n s \ A r t & l t ; / K e y & g t ; & l t ; / D i a g r a m O b j e c t K e y & g t ; & l t ; D i a g r a m O b j e c t K e y & g t ; & l t ; K e y & g t ; R e l a t i o n s h i p s \ & a m p ; l t ; T a b l e s \ S _ 3 2 _ S c o p e \ C o l u m n s \ C o u n t r y & a m p ; g t ; - & a m p ; l t ; T a b l e s \ T a b e l l e 4 \ C o l u m n s \ C o u n t r y & a m p ; g t ; & l t ; / K e y & g t ; & l t ; / D i a g r a m O b j e c t K e y & g t ; & l t ; D i a g r a m O b j e c t K e y & g t ; & l t ; K e y & g t ; R e l a t i o n s h i p s \ & a m p ; l t ; T a b l e s \ S _ 3 2 _ S c o p e \ C o l u m n s \ C o u n t r y & a m p ; g t ; - & a m p ; l t ; T a b l e s \ T a b e l l e 4 \ C o l u m n s \ C o u n t r y & a m p ; g t ; \ F K & l t ; / K e y & g t ; & l t ; / D i a g r a m O b j e c t K e y & g t ; & l t ; D i a g r a m O b j e c t K e y & g t ; & l t ; K e y & g t ; R e l a t i o n s h i p s \ & a m p ; l t ; T a b l e s \ S _ 3 2 _ S c o p e \ C o l u m n s \ C o u n t r y & a m p ; g t ; - & a m p ; l t ; T a b l e s \ T a b e l l e 4 \ C o l u m n s \ C o u n t r y & a m p ; g t ; \ P K & l t ; / K e y & g t ; & l t ; / D i a g r a m O b j e c t K e y & g t ; & l t ; / A l l K e y s & g t ; & l t ; S e l e c t e d K e y s & g t ; & l t ; D i a g r a m O b j e c t K e y & g t ; & l t ; K e y & g t ; T a b l e s \ T a b e l l e 4 \ C o l u m n s \ C o u n t r y & 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V i e w S t a t e I D i a g r a m A c t i o n " / & g t ; & l t ; / a : K e y V a l u e O f D i a g r a m O b j e c t K e y a n y T y p e z b w N T n L X & g t ; & l t ; a : K e y V a l u e O f D i a g r a m O b j e c t K e y a n y T y p e z b w N T n L X & g t ; & l t ; a : K e y & g t ; & l t ; K e y & g t ; A c t i o n s \ D e l e t e   f r o m   m o d e l & l t ; / K e y & g t ; & l t ; / a : K e y & g t ; & l t ; a : V a l u e   i : t y p e = " D i a g r a m D i s p l a y V i e w S t a t e I D i a g r a m A c t i o n " / & g t ; & l t ; / a : K e y V a l u e O f D i a g r a m O b j e c t K e y a n y T y p e z b w N T n L X & g t ; & l t ; a : K e y V a l u e O f D i a g r a m O b j e c t K e y a n y T y p e z b w N T n L X & g t ; & l t ; a : K e y & g t ; & l t ; K e y & g t ; A c t i o n s \ S e l e c t & l t ; / K e y & g t ; & l t ; / a : K e y & g t ; & l t ; a : V a l u e   i : t y p e = " D i a g r a m D i s p l a y V i e w S t a t e I D i a g r a m A c t i o n " / & g t ; & l t ; / a : K e y V a l u e O f D i a g r a m O b j e c t K e y a n y T y p e z b w N T n L X & g t ; & l t ; a : K e y V a l u e O f D i a g r a m O b j e c t K e y a n y T y p e z b w N T n L X & g t ; & l t ; a : K e y & g t ; & l t ; K e y & g t ; A c t i o n s \ C r e a t e   R e l a t i o n s h i p & l t ; / K e y & g t ; & l t ; / a : K e y & g t ; & l t ; a : V a l u e   i : t y p e = " D i a g r a m D i s p l a y V i e w S t a t e I D i a g r a m A c t i o n " / & g t ; & l t ; / a : K e y V a l u e O f D i a g r a m O b j e c t K e y a n y T y p e z b w N T n L X & g t ; & l t ; a : K e y V a l u e O f D i a g r a m O b j e c t K e y a n y T y p e z b w N T n L X & g t ; & l t ; a : K e y & g t ; & l t ; K e y & g t ; A c t i o n s \ L a u n c h   C r e a t e   R e l a t i o n s h i p   D i a l o g & l t ; / K e y & g t ; & l t ; / a : K e y & g t ; & l t ; a : V a l u e   i : t y p e = " D i a g r a m D i s p l a y V i e w S t a t e I D i a g r a m A c t i o n " / & g t ; & l t ; / a : K e y V a l u e O f D i a g r a m O b j e c t K e y a n y T y p e z b w N T n L X & g t ; & l t ; a : K e y V a l u e O f D i a g r a m O b j e c t K e y a n y T y p e z b w N T n L X & g t ; & l t ; a : K e y & g t ; & l t ; K e y & g t ; A c t i o n s \ L a u n c h   E d i t   R e l a t i o n s h i p   D i a l o g & l t ; / K e y & g t ; & l t ; / a : K e y & g t ; & l t ; a : V a l u e   i : t y p e = " D i a g r a m D i s p l a y V i e w S t a t e I D i a g r a m A c t i o n " / & g t ; & l t ; / a : K e y V a l u e O f D i a g r a m O b j e c t K e y a n y T y p e z b w N T n L X & g t ; & l t ; a : K e y V a l u e O f D i a g r a m O b j e c t K e y a n y T y p e z b w N T n L X & g t ; & l t ; a : K e y & g t ; & l t ; K e y & g t ; A c t i o n s \ C r e a t e   H i e r a r c h y   w i t h   L e v e l s & l t ; / K e y & g t ; & l t ; / a : K e y & g t ; & l t ; a : V a l u e   i : t y p e = " D i a g r a m D i s p l a y V i e w S t a t e I D i a g r a m A c t i o n " / & g t ; & l t ; / a : K e y V a l u e O f D i a g r a m O b j e c t K e y a n y T y p e z b w N T n L X & g t ; & l t ; a : K e y V a l u e O f D i a g r a m O b j e c t K e y a n y T y p e z b w N T n L X & g t ; & l t ; a : K e y & g t ; & l t ; K e y & g t ; A c t i o n s \ C r e a t e   E m p t y   H i e r a r c h y & l t ; / K e y & g t ; & l t ; / a : K e y & g t ; & l t ; a : V a l u e   i : t y p e = " D i a g r a m D i s p l a y V i e w S t a t e I D i a g r a m A c t i o n " / & g t ; & l t ; / a : K e y V a l u e O f D i a g r a m O b j e c t K e y a n y T y p e z b w N T n L X & g t ; & l t ; a : K e y V a l u e O f D i a g r a m O b j e c t K e y a n y T y p e z b w N T n L X & g t ; & l t ; a : K e y & g t ; & l t ; K e y & g t ; A c t i o n s \ R e m o v e   f r o m   H i e r a r c h y & l t ; / K e y & g t ; & l t ; / a : K e y & g t ; & l t ; a : V a l u e   i : t y p e = " D i a g r a m D i s p l a y V i e w S t a t e I D i a g r a m A c t i o n " / & g t ; & l t ; / a : K e y V a l u e O f D i a g r a m O b j e c t K e y a n y T y p e z b w N T n L X & g t ; & l t ; a : K e y V a l u e O f D i a g r a m O b j e c t K e y a n y T y p e z b w N T n L X & g t ; & l t ; a : K e y & g t ; & l t ; K e y & g t ; A c t i o n s \ R e n a m e   N o d e & l t ; / K e y & g t ; & l t ; / a : K e y & g t ; & l t ; a : V a l u e   i : t y p e = " D i a g r a m D i s p l a y V i e w S t a t e I D i a g r a m A c t i o n " / & g t ; & l t ; / a : K e y V a l u e O f D i a g r a m O b j e c t K e y a n y T y p e z b w N T n L X & g t ; & l t ; a : K e y V a l u e O f D i a g r a m O b j e c t K e y a n y T y p e z b w N T n L X & g t ; & l t ; a : K e y & g t ; & l t ; K e y & g t ; A c t i o n s \ M o v e   N o d e & l t ; / K e y & g t ; & l t ; / a : K e y & g t ; & l t ; a : V a l u e   i : t y p e = " D i a g r a m D i s p l a y V i e w S t a t e I D i a g r a m A c t i o n " / & g t ; & l t ; / a : K e y V a l u e O f D i a g r a m O b j e c t K e y a n y T y p e z b w N T n L X & g t ; & l t ; a : K e y V a l u e O f D i a g r a m O b j e c t K e y a n y T y p e z b w N T n L X & g t ; & l t ; a : K e y & g t ; & l t ; K e y & g t ; A c t i o n s \ H i d e   t h e   e n t i t y & l t ; / K e y & g t ; & l t ; / a : K e y & g t ; & l t ; a : V a l u e   i : t y p e = " D i a g r a m D i s p l a y V i e w S t a t e I D i a g r a m A c t i o n " / & g t ; & l t ; / a : K e y V a l u e O f D i a g r a m O b j e c t K e y a n y T y p e z b w N T n L X & g t ; & l t ; a : K e y V a l u e O f D i a g r a m O b j e c t K e y a n y T y p e z b w N T n L X & g t ; & l t ; a : K e y & g t ; & l t ; K e y & g t ; A c t i o n s \ U n h i d e   t h e   e n t i t y & l t ; / K e y & g t ; & l t ; / a : K e y & g t ; & l t ; a : V a l u e   i : t y p e = " D i a g r a m D i s p l a y V i e w S t a t e I D i a g r a m A c t i o n " / & g t ; & l t ; / a : K e y V a l u e O f D i a g r a m O b j e c t K e y a n y T y p e z b w N T n L X & g t ; & l t ; a : K e y V a l u e O f D i a g r a m O b j e c t K e y a n y T y p e z b w N T n L X & g t ; & l t ; a : K e y & g t ; & l t ; K e y & g t ; A c t i o n s \ G o T o & l t ; / K e y & g t ; & l t ; / a : K e y & g t ; & l t ; a : V a l u e   i : t y p e = " D i a g r a m D i s p l a y V i e w S t a t e I D i a g r a m A c t i o n " / & g t ; & l t ; / a : K e y V a l u e O f D i a g r a m O b j e c t K e y a n y T y p e z b w N T n L X & g t ; & l t ; a : K e y V a l u e O f D i a g r a m O b j e c t K e y a n y T y p e z b w N T n L X & g t ; & l t ; a : K e y & g t ; & l t ; K e y & g t ; A c t i o n s \ M o v e   U p & l t ; / K e y & g t ; & l t ; / a : K e y & g t ; & l t ; a : V a l u e   i : t y p e = " D i a g r a m D i s p l a y V i e w S t a t e I D i a g r a m A c t i o n " / & g t ; & l t ; / a : K e y V a l u e O f D i a g r a m O b j e c t K e y a n y T y p e z b w N T n L X & g t ; & l t ; a : K e y V a l u e O f D i a g r a m O b j e c t K e y a n y T y p e z b w N T n L X & g t ; & l t ; a : K e y & g t ; & l t ; K e y & g t ; A c t i o n s \ M o v e   D o w n & l t ; / K e y & g t ; & l t ; / a : K e y & g t ; & l t ; a : V a l u e   i : t y p e = " D i a g r a m D i s p l a y V i e w S t a t e I D i a g r a m A c t i o n " / & g t ; & l t ; / a : K e y V a l u e O f D i a g r a m O b j e c t K e y a n y T y p e z b w N T n L X & g t ; & l t ; a : K e y V a l u e O f D i a g r a m O b j e c t K e y a n y T y p e z b w N T n L X & g t ; & l t ; a : K e y & g t ; & l t ; K e y & g t ; A c t i o n s \ M a r k   R e l a t i o n s h i p   a s   A c t i v e & l t ; / K e y & g t ; & l t ; / a : K e y & g t ; & l t ; a : V a l u e   i : t y p e = " D i a g r a m D i s p l a y V i e w S t a t e I D i a g r a m A c t i o n " / & g t ; & l t ; / a : K e y V a l u e O f D i a g r a m O b j e c t K e y a n y T y p e z b w N T n L X & g t ; & l t ; a : K e y V a l u e O f D i a g r a m O b j e c t K e y a n y T y p e z b w N T n L X & g t ; & l t ; a : K e y & g t ; & l t ; K e y & g t ; A c t i o n s \ M a r k   R e l a t i o n s h i p   a s   I n a c t i v e & l t ; / K e y & g t ; & l t ; / a : K e y & g t ; & l t ; a : V a l u e   i : t y p e = " D i a g r a m D i s p l a y V i e w S t a t e I D i a g r a m A c t i o n " / & g t ; & l t ; / a : K e y V a l u e O f D i a g r a m O b j e c t K e y a n y T y p e z b w N T n L X & g t ; & l t ; a : K e y V a l u e O f D i a g r a m O b j e c t K e y a n y T y p e z b w N T n L X & g t ; & l t ; a : K e y & g t ; & l t ; K e y & g t ; T a g G r o u p s \ N o d e   T y p e s & l t ; / K e y & g t ; & l t ; / a : K e y & g t ; & l t ; a : V a l u e   i : t y p e = " D i a g r a m D i s p l a y V i e w S t a t e I D i a g r a m T a g G r o u p " / & g t ; & l t ; / a : K e y V a l u e O f D i a g r a m O b j e c t K e y a n y T y p e z b w N T n L X & g t ; & l t ; a : K e y V a l u e O f D i a g r a m O b j e c t K e y a n y T y p e z b w N T n L X & g t ; & l t ; a : K e y & g t ; & l t ; K e y & g t ; T a g G r o u p s \ A d d i t i o n a l   I n f o   T y p e s & l t ; / K e y & g t ; & l t ; / a : K e y & g t ; & l t ; a : V a l u e   i : t y p e = " D i a g r a m D i s p l a y V i e w S t a t e I D i a g r a m T a g G r o u p " / & g t ; & l t ; / a : K e y V a l u e O f D i a g r a m O b j e c t K e y a n y T y p e z b w N T n L X & g t ; & l t ; a : K e y V a l u e O f D i a g r a m O b j e c t K e y a n y T y p e z b w N T n L X & g t ; & l t ; a : K e y & g t ; & l t ; K e y & g t ; T a g G r o u p s \ C a l c u l a t e d   C o l u m n s & l t ; / K e y & g t ; & l t ; / a : K e y & g t ; & l t ; a : V a l u e   i : t y p e = " D i a g r a m D i s p l a y V i e w S t a t e I D i a g r a m T a g G r o u p " / & g t ; & l t ; / a : K e y V a l u e O f D i a g r a m O b j e c t K e y a n y T y p e z b w N T n L X & g t ; & l t ; a : K e y V a l u e O f D i a g r a m O b j e c t K e y a n y T y p e z b w N T n L X & g t ; & l t ; a : K e y & g t ; & l t ; K e y & g t ; T a g G r o u p s \ W a r n i n g s & l t ; / K e y & g t ; & l t ; / a : K e y & g t ; & l t ; a : V a l u e   i : t y p e = " D i a g r a m D i s p l a y V i e w S t a t e I D i a g r a m T a g G r o u p " / & g t ; & l t ; / a : K e y V a l u e O f D i a g r a m O b j e c t K e y a n y T y p e z b w N T n L X & g t ; & l t ; a : K e y V a l u e O f D i a g r a m O b j e c t K e y a n y T y p e z b w N T n L X & g t ; & l t ; a : K e y & g t ; & l t ; K e y & g t ; T a g G r o u p s \ H i g h l i g h t   R e a s o n s & l t ; / K e y & g t ; & l t ; / a : K e y & g t ; & l t ; a : V a l u e   i : t y p e = " D i a g r a m D i s p l a y V i e w S t a t e I D i a g r a m T a g G r o u p " / & g t ; & l t ; / a : K e y V a l u e O f D i a g r a m O b j e c t K e y a n y T y p e z b w N T n L X & g t ; & l t ; a : K e y V a l u e O f D i a g r a m O b j e c t K e y a n y T y p e z b w N T n L X & g t ; & l t ; a : K e y & g t ; & l t ; K e y & g t ; T a g G r o u p s \ S t a t e & l t ; / K e y & g t ; & l t ; / a : K e y & g t ; & l t ; a : V a l u e   i : t y p e = " D i a g r a m D i s p l a y V i e w S t a t e I D i a g r a m T a g G r o u p " / & g t ; & l t ; / a : K e y V a l u e O f D i a g r a m O b j e c t K e y a n y T y p e z b w N T n L X & g t ; & l t ; a : K e y V a l u e O f D i a g r a m O b j e c t K e y a n y T y p e z b w N T n L X & g t ; & l t ; a : K e y & g t ; & l t ; K e y & g t ; T a g G r o u p s \ L i n k   R o l e s & l t ; / K e y & g t ; & l t ; / a : K e y & g t ; & l t ; a : V a l u e   i : t y p e = " D i a g r a m D i s p l a y V i e w S t a t e I D i a g r a m T a g G r o u p " / & g t ; & l t ; / a : K e y V a l u e O f D i a g r a m O b j e c t K e y a n y T y p e z b w N T n L X & g t ; & l t ; a : K e y V a l u e O f D i a g r a m O b j e c t K e y a n y T y p e z b w N T n L X & g t ; & l t ; a : K e y & g t ; & l t ; K e y & g t ; T a g G r o u p s \ L i n k   T y p e s & l t ; / K e y & g t ; & l t ; / a : K e y & g t ; & l t ; a : V a l u e   i : t y p e = " D i a g r a m D i s p l a y V i e w S t a t e I D i a g r a m T a g G r o u p " / & g t ; & l t ; / a : K e y V a l u e O f D i a g r a m O b j e c t K e y a n y T y p e z b w N T n L X & g t ; & l t ; a : K e y V a l u e O f D i a g r a m O b j e c t K e y a n y T y p e z b w N T n L X & g t ; & l t ; a : K e y & g t ; & l t ; K e y & g t ; T a g G r o u p s \ L i n k   S t a t e s & l t ; / K e y & g t ; & l t ; / a : K e y & g t ; & l t ; a : V a l u e   i : t y p e = " D i a g r a m D i s p l a y V i e w S t a t e I D i a g r a m T a g G r o u p " / & g t ; & l t ; / a : K e y V a l u e O f D i a g r a m O b j e c t K e y a n y T y p e z b w N T n L X & g t ; & l t ; a : K e y V a l u e O f D i a g r a m O b j e c t K e y a n y T y p e z b w N T n L X & g t ; & l t ; a : K e y & g t ; & l t ; K e y & g t ; D i a g r a m \ T a g G r o u p s \ D e l e t i o n   I m p a c t s & l t ; / K e y & g t ; & l t ; / a : K e y & g t ; & l t ; a : V a l u e   i : t y p e = " D i a g r a m D i s p l a y V i e w S t a t e I D i a g r a m T a g G r o u p " / & g t ; & l t ; / a : K e y V a l u e O f D i a g r a m O b j e c t K e y a n y T y p e z b w N T n L X & g t ; & l t ; a : K e y V a l u e O f D i a g r a m O b j e c t K e y a n y T y p e z b w N T n L X & g t ; & l t ; a : K e y & g t ; & l t ; K e y & g t ; T a g G r o u p s \ H i e r a r c h y   I d e n t i f i e r s & l t ; / K e y & g t ; & l t ; / a : K e y & g t ; & l t ; a : V a l u e   i : t y p e = " D i a g r a m D i s p l a y V i e w S t a t e I D i a g r a m T a g G r o u p " / & g t ; & l t ; / a : K e y V a l u e O f D i a g r a m O b j e c t K e y a n y T y p e z b w N T n L X & g t ; & l t ; a : K e y V a l u e O f D i a g r a m O b j e c t K e y a n y T y p e z b w N T n L X & g t ; & l t ; a : K e y & g t ; & l t ; K e y & g t ; T a g G r o u p s \ T a b l e   I d e n t i f i e r s & l t ; / K e y & g t ; & l t ; / a : K e y & g t ; & l t ; a : V a l u e   i : t y p e = " D i a g r a m D i s p l a y V i e w S t a t e I D i a g r a m T a g G r o u p " / & g t ; & l t ; / a : K e y V a l u e O f D i a g r a m O b j e c t K e y a n y T y p e z b w N T n L X & g t ; & l t ; a : K e y V a l u e O f D i a g r a m O b j e c t K e y a n y T y p e z b w N T n L X & g t ; & l t ; a : K e y & g t ; & l t ; K e y & g t ; T a g G r o u p s \ A c t i o n   D e s c r i p t o r s & l t ; / K e y & g t ; & l t ; / a : K e y & g t ; & l t ; a : V a l u e   i : t y p e = " D i a g r a m D i s p l a y V i e w S t a t e I D i a g r a m T a g G r o u p " / & g t ; & l t ; / a : K e y V a l u e O f D i a g r a m O b j e c t K e y a n y T y p e z b w N T n L X & g t ; & l t ; a : K e y V a l u e O f D i a g r a m O b j e c t K e y a n y T y p e z b w N T n L X & g t ; & l t ; a : K e y & g t ; & l t ; K e y & g t ; T a g G r o u p s \ H i n t   T e x t s & l t ; / K e y & g t ; & l t ; / a : K e y & g t ; & l t ; a : V a l u e   i : t y p e = " D i a g r a m D i s p l a y 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 T a g s \ T a b l e s \ & a m p ; l t ; T a b l e s \ L T G _ 2 0 1 7 & a m p ; g t ; & l t ; / K e y & g t ; & l t ; / a : K e y & g t ; & l t ; a : V a l u e   i : t y p e = " D i a g r a m D i s p l a y T a g V i e w S t a t e " & g t ; & l t ; I s N o t F i l t e r e d O u t & g t ; t r u e & l t ; / I s N o t F i l t e r e d O u t & g t ; & l t ; / a : V a l u e & g t ; & l t ; / a : K e y V a l u e O f D i a g r a m O b j e c t K e y a n y T y p e z b w N T n L X & g t ; & l t ; a : K e y V a l u e O f D i a g r a m O b j e c t K e y a n y T y p e z b w N T n L X & g t ; & l t ; a : K e y & g t ; & l t ; K e y & g t ; D y n a m i c   T a g s \ T a b l e s \ & a m p ; l t ; T a b l e s \ T a b e l l e 2 & a m p ; g t ; & l t ; / K e y & g t ; & l t ; / a : K e y & g t ; & l t ; a : V a l u e   i : t y p e = " D i a g r a m D i s p l a y T a g V i e w S t a t e " & g t ; & l t ; I s N o t F i l t e r e d O u t & g t ; t r u e & l t ; / I s N o t F i l t e r e d O u t & g t ; & l t ; / a : V a l u e & g t ; & l t ; / a : K e y V a l u e O f D i a g r a m O b j e c t K e y a n y T y p e z b w N T n L X & g t ; & l t ; a : K e y V a l u e O f D i a g r a m O b j e c t K e y a n y T y p e z b w N T n L X & g t ; & l t ; a : K e y & g t ; & l t ; K e y & g t ; D y n a m i c   T a g s \ T a b l e s \ & a m p ; l t ; T a b l e s \ S _ 3 2 _ S c o p e & a m p ; g t ; & l t ; / K e y & g t ; & l t ; / a : K e y & g t ; & l t ; a : V a l u e   i : t y p e = " D i a g r a m D i s p l a y T a g V i e w S t a t e " & g t ; & l t ; I s N o t F i l t e r e d O u t & g t ; t r u e & l t ; / I s N o t F i l t e r e d O u t & g t ; & l t ; / a : V a l u e & g t ; & l t ; / a : K e y V a l u e O f D i a g r a m O b j e c t K e y a n y T y p e z b w N T n L X & g t ; & l t ; a : K e y V a l u e O f D i a g r a m O b j e c t K e y a n y T y p e z b w N T n L X & g t ; & l t ; a : K e y & g t ; & l t ; K e y & g t ; D y n a m i c   T a g s \ T a b l e s \ & a m p ; l t ; T a b l e s \ T a b e l l e 4 & a m p ; g t ; & l t ; / K e y & g t ; & l t ; / a : K e y & g t ; & l t ; a : V a l u e   i : t y p e = " D i a g r a m D i s p l a y T a g V i e w S t a t e " & g t ; & l t ; I s N o t F i l t e r e d O u t & g t ; t r u e & l t ; / I s N o t F i l t e r e d O u t & g t ; & l t ; / a : V a l u e & g t ; & l t ; / a : K e y V a l u e O f D i a g r a m O b j e c t K e y a n y T y p e z b w N T n L X & g t ; & l t ; a : K e y V a l u e O f D i a g r a m O b j e c t K e y a n y T y p e z b w N T n L X & g t ; & l t ; a : K e y & g t ; & l t ; K e y & g t ; T a b l e s \ L T G _ 2 0 1 7 & l t ; / K e y & g t ; & l t ; / a : K e y & g t ; & l t ; a : V a l u e   i : t y p e = " D i a g r a m D i s p l a y N o d e V i e w S t a t e " & g t ; & l t ; H e i g h t & g t ; 1 5 0 & l t ; / H e i g h t & g t ; & l t ; I s E x p a n d e d & g t ; t r u e & l t ; / I s E x p a n d e d & g t ; & l t ; L a y e d O u t & g t ; t r u e & l t ; / L a y e d O u t & g t ; & l t ; W i d t h & g t ; 2 0 0 & l t ; / W i d t h & g t ; & l t ; / a : V a l u e & g t ; & l t ; / a : K e y V a l u e O f D i a g r a m O b j e c t K e y a n y T y p e z b w N T n L X & g t ; & l t ; a : K e y V a l u e O f D i a g r a m O b j e c t K e y a n y T y p e z b w N T n L X & g t ; & l t ; a : K e y & g t ; & l t ; K e y & g t ; T a b l e s \ L T G _ 2 0 1 7 \ C o l u m n s \ P e e r g r o u p & l t ; / K e y & g t ; & l t ; / a : K e y & g t ; & l t ; a : V a l u e   i : t y p e = " D i a g r a m D i s p l a y N o d e V i e w S t a t e " & g t ; & l t ; H e i g h t & g t ; 1 5 0 & l t ; / H e i g h t & g t ; & l t ; I s E x p a n d e d & g t ; t r u e & l t ; / I s E x p a n d e d & g t ; & l t ; W i d t h & g t ; 2 0 0 & l t ; / W i d t h & g t ; & l t ; / a : V a l u e & g t ; & l t ; / a : K e y V a l u e O f D i a g r a m O b j e c t K e y a n y T y p e z b w N T n L X & g t ; & l t ; a : K e y V a l u e O f D i a g r a m O b j e c t K e y a n y T y p e z b w N T n L X & g t ; & l t ; a : K e y & g t ; & l t ; K e y & g t ; T a b l e s \ L T G _ 2 0 1 7 \ C o l u m n s \ M a t c h i n g   A d j u s t m e n t & l t ; / K e y & g t ; & l t ; / a : K e y & g t ; & l t ; a : V a l u e   i : t y p e = " D i a g r a m D i s p l a y N o d e V i e w S t a t e " & g t ; & l t ; H e i g h t & g t ; 1 5 0 & l t ; / H e i g h t & g t ; & l t ; I s E x p a n d e d & g t ; t r u e & l t ; / I s E x p a n d e d & g t ; & l t ; W i d t h & g t ; 2 0 0 & l t ; / W i d t h & g t ; & l t ; / a : V a l u e & g t ; & l t ; / a : K e y V a l u e O f D i a g r a m O b j e c t K e y a n y T y p e z b w N T n L X & g t ; & l t ; a : K e y V a l u e O f D i a g r a m O b j e c t K e y a n y T y p e z b w N T n L X & g t ; & l t ; a : K e y & g t ; & l t ; K e y & g t ; T a b l e s \ L T G _ 2 0 1 7 \ C o l u m n s \ T r a n s i t i o n a l   m e a s u r e   o n   t e c h n i c a l   p r o v i s i o n s & l t ; / K e y & g t ; & l t ; / a : K e y & g t ; & l t ; a : V a l u e   i : t y p e = " D i a g r a m D i s p l a y N o d e V i e w S t a t e " & g t ; & l t ; H e i g h t & g t ; 1 5 0 & l t ; / H e i g h t & g t ; & l t ; I s E x p a n d e d & g t ; t r u e & l t ; / I s E x p a n d e d & g t ; & l t ; W i d t h & g t ; 2 0 0 & l t ; / W i d t h & g t ; & l t ; / a : V a l u e & g t ; & l t ; / a : K e y V a l u e O f D i a g r a m O b j e c t K e y a n y T y p e z b w N T n L X & g t ; & l t ; a : K e y V a l u e O f D i a g r a m O b j e c t K e y a n y T y p e z b w N T n L X & g t ; & l t ; a : K e y & g t ; & l t ; K e y & g t ; T a b l e s \ L T G _ 2 0 1 7 \ C o l u m n s \ T r a n s i t i o n a l   m e a s u r e   o n   t h e   r i s k - f r e e   i n t e r e s t   r a t e & l t ; / K e y & g t ; & l t ; / a : K e y & g t ; & l t ; a : V a l u e   i : t y p e = " D i a g r a m D i s p l a y N o d e V i e w S t a t e " & g t ; & l t ; H e i g h t & g t ; 1 5 0 & l t ; / H e i g h t & g t ; & l t ; I s E x p a n d e d & g t ; t r u e & l t ; / I s E x p a n d e d & g t ; & l t ; W i d t h & g t ; 2 0 0 & l t ; / W i d t h & g t ; & l t ; / a : V a l u e & g t ; & l t ; / a : K e y V a l u e O f D i a g r a m O b j e c t K e y a n y T y p e z b w N T n L X & g t ; & l t ; a : K e y V a l u e O f D i a g r a m O b j e c t K e y a n y T y p e z b w N T n L X & g t ; & l t ; a : K e y & g t ; & l t ; K e y & g t ; T a b l e s \ L T G _ 2 0 1 7 \ C o l u m n s \ V o l a t i l i t y   a d j u s t m e n t & l t ; / K e y & g t ; & l t ; / a : K e y & g t ; & l t ; a : V a l u e   i : t y p e = " D i a g r a m D i s p l a y N o d e V i e w S t a t e " & g t ; & l t ; H e i g h t & g t ; 1 5 0 & l t ; / H e i g h t & g t ; & l t ; I s E x p a n d e d & g t ; t r u e & l t ; / I s E x p a n d e d & g t ; & l t ; W i d t h & g t ; 2 0 0 & l t ; / W i d t h & g t ; & l t ; / a : V a l u e & g t ; & l t ; / a : K e y V a l u e O f D i a g r a m O b j e c t K e y a n y T y p e z b w N T n L X & g t ; & l t ; a : K e y V a l u e O f D i a g r a m O b j e c t K e y a n y T y p e z b w N T n L X & g t ; & l t ; a : K e y & g t ; & l t ; K e y & g t ; T a b l e s \ L T G _ 2 0 1 7 \ C o l u m n s \ J a h r & l t ; / K e y & g t ; & l t ; / a : K e y & g t ; & l t ; a : V a l u e   i : t y p e = " D i a g r a m D i s p l a y N o d e V i e w S t a t e " & g t ; & l t ; H e i g h t & g t ; 1 5 0 & l t ; / H e i g h t & g t ; & l t ; I s E x p a n d e d & g t ; t r u e & l t ; / I s E x p a n d e d & g t ; & l t ; W i d t h & g t ; 2 0 0 & l t ; / W i d t h & g t ; & l t ; / a : V a l u e & g t ; & l t ; / a : K e y V a l u e O f D i a g r a m O b j e c t K e y a n y T y p e z b w N T n L X & g t ; & l t ; a : K e y V a l u e O f D i a g r a m O b j e c t K e y a n y T y p e z b w N T n L X & g t ; & l t ; a : K e y & g t ; & l t ; K e y & g t ; T a b l e s \ L T G _ 2 0 1 7 \ M e a s u r e s \ S u m m e   v o n   V o l a t i l i t y   a d j u s t m e n t & l t ; / K e y & g t ; & l t ; / a : K e y & g t ; & l t ; a : V a l u e   i : t y p e = " D i a g r a m D i s p l a y N o d e V i e w S t a t e " & g t ; & l t ; H e i g h t & g t ; 1 5 0 & l t ; / H e i g h t & g t ; & l t ; I s E x p a n d e d & g t ; t r u e & l t ; / I s E x p a n d e d & g t ; & l t ; W i d t h & g t ; 2 0 0 & l t ; / W i d t h & g t ; & l t ; / a : V a l u e & g t ; & l t ; / a : K e y V a l u e O f D i a g r a m O b j e c t K e y a n y T y p e z b w N T n L X & g t ; & l t ; a : K e y V a l u e O f D i a g r a m O b j e c t K e y a n y T y p e z b w N T n L X & g t ; & l t ; a : K e y & g t ; & l t ; K e y & g t ; T a b l e s \ L T G _ 2 0 1 7 \ S u m m e   v o n   V o l a t i l i t y   a d j u s t m e n t \ A d d i t i o n a l   I n f o \ I m p l i z i t   b e r e c h n e t e s   F e l d & l t ; / K e y & g t ; & l t ; / a : K e y & g t ; & l t ; a : V a l u e   i : t y p e = " D i a g r a m D i s p l a y V i e w S t a t e I D i a g r a m T a g A d d i t i o n a l I n f o " / & g t ; & l t ; / a : K e y V a l u e O f D i a g r a m O b j e c t K e y a n y T y p e z b w N T n L X & g t ; & l t ; a : K e y V a l u e O f D i a g r a m O b j e c t K e y a n y T y p e z b w N T n L X & g t ; & l t ; a : K e y & g t ; & l t ; K e y & g t ; T a b l e s \ L T G _ 2 0 1 7 \ M e a s u r e s \ S u m m e   v o n   T r a n s i t i o n a l   m e a s u r e   o n   t h e   r i s k - f r e e   i n t e r e s t   r a t e & l t ; / K e y & g t ; & l t ; / a : K e y & g t ; & l t ; a : V a l u e   i : t y p e = " D i a g r a m D i s p l a y N o d e V i e w S t a t e " & g t ; & l t ; H e i g h t & g t ; 1 5 0 & l t ; / H e i g h t & g t ; & l t ; I s E x p a n d e d & g t ; t r u e & l t ; / I s E x p a n d e d & g t ; & l t ; W i d t h & g t ; 2 0 0 & l t ; / W i d t h & g t ; & l t ; / a : V a l u e & g t ; & l t ; / a : K e y V a l u e O f D i a g r a m O b j e c t K e y a n y T y p e z b w N T n L X & g t ; & l t ; a : K e y V a l u e O f D i a g r a m O b j e c t K e y a n y T y p e z b w N T n L X & g t ; & l t ; a : K e y & g t ; & l t ; K e y & g t ; T a b l e s \ L T G _ 2 0 1 7 \ S u m m e   v o n   T r a n s i t i o n a l   m e a s u r e   o n   t h e   r i s k - f r e e   i n t e r e s t   r a t e \ A d d i t i o n a l   I n f o \ I m p l i z i t   b e r e c h n e t e s   F e l d & l t ; / K e y & g t ; & l t ; / a : K e y & g t ; & l t ; a : V a l u e   i : t y p e = " D i a g r a m D i s p l a y V i e w S t a t e I D i a g r a m T a g A d d i t i o n a l I n f o " / & g t ; & l t ; / a : K e y V a l u e O f D i a g r a m O b j e c t K e y a n y T y p e z b w N T n L X & g t ; & l t ; a : K e y V a l u e O f D i a g r a m O b j e c t K e y a n y T y p e z b w N T n L X & g t ; & l t ; a : K e y & g t ; & l t ; K e y & g t ; T a b l e s \ L T G _ 2 0 1 7 \ M e a s u r e s \ S u m m e   v o n   T r a n s i t i o n a l   m e a s u r e   o n   t e c h n i c a l   p r o v i s i o n s & l t ; / K e y & g t ; & l t ; / a : K e y & g t ; & l t ; a : V a l u e   i : t y p e = " D i a g r a m D i s p l a y N o d e V i e w S t a t e " & g t ; & l t ; H e i g h t & g t ; 1 5 0 & l t ; / H e i g h t & g t ; & l t ; I s E x p a n d e d & g t ; t r u e & l t ; / I s E x p a n d e d & g t ; & l t ; W i d t h & g t ; 2 0 0 & l t ; / W i d t h & g t ; & l t ; / a : V a l u e & g t ; & l t ; / a : K e y V a l u e O f D i a g r a m O b j e c t K e y a n y T y p e z b w N T n L X & g t ; & l t ; a : K e y V a l u e O f D i a g r a m O b j e c t K e y a n y T y p e z b w N T n L X & g t ; & l t ; a : K e y & g t ; & l t ; K e y & g t ; T a b l e s \ L T G _ 2 0 1 7 \ S u m m e   v o n   T r a n s i t i o n a l   m e a s u r e   o n   t e c h n i c a l   p r o v i s i o n s \ A d d i t i o n a l   I n f o \ I m p l i z i t   b e r e c h n e t e s   F e l d & l t ; / K e y & g t ; & l t ; / a : K e y & g t ; & l t ; a : V a l u e   i : t y p e = " D i a g r a m D i s p l a y V i e w S t a t e I D i a g r a m T a g A d d i t i o n a l I n f o " / & g t ; & l t ; / a : K e y V a l u e O f D i a g r a m O b j e c t K e y a n y T y p e z b w N T n L X & g t ; & l t ; a : K e y V a l u e O f D i a g r a m O b j e c t K e y a n y T y p e z b w N T n L X & g t ; & l t ; a : K e y & g t ; & l t ; K e y & g t ; T a b l e s \ L T G _ 2 0 1 7 \ M e a s u r e s \ S u m m e   v o n   M a t c h i n g   A d j u s t m e n t & l t ; / K e y & g t ; & l t ; / a : K e y & g t ; & l t ; a : V a l u e   i : t y p e = " D i a g r a m D i s p l a y N o d e V i e w S t a t e " & g t ; & l t ; H e i g h t & g t ; 1 5 0 & l t ; / H e i g h t & g t ; & l t ; I s E x p a n d e d & g t ; t r u e & l t ; / I s E x p a n d e d & g t ; & l t ; W i d t h & g t ; 2 0 0 & l t ; / W i d t h & g t ; & l t ; / a : V a l u e & g t ; & l t ; / a : K e y V a l u e O f D i a g r a m O b j e c t K e y a n y T y p e z b w N T n L X & g t ; & l t ; a : K e y V a l u e O f D i a g r a m O b j e c t K e y a n y T y p e z b w N T n L X & g t ; & l t ; a : K e y & g t ; & l t ; K e y & g t ; T a b l e s \ L T G _ 2 0 1 7 \ S u m m e   v o n   M a t c h i n g   A d j u s t m e n t \ A d d i t i o n a l   I n f o \ I m p l i z i t   b e r e c h n e t e s   F e l d & l t ; / K e y & g t ; & l t ; / a : K e y & g t ; & l t ; a : V a l u e   i : t y p e = " D i a g r a m D i s p l a y V i e w S t a t e I D i a g r a m T a g A d d i t i o n a l I n f o " / & g t ; & l t ; / a : K e y V a l u e O f D i a g r a m O b j e c t K e y a n y T y p e z b w N T n L X & g t ; & l t ; a : K e y V a l u e O f D i a g r a m O b j e c t K e y a n y T y p e z b w N T n L X & g t ; & l t ; a : K e y & g t ; & l t ; K e y & g t ; T a b l e s \ T a b e l l e 2 & l t ; / K e y & g t ; & l t ; / a : K e y & g t ; & l t ; a : V a l u e   i : t y p e = " D i a g r a m D i s p l a y N o d e V i e w S t a t e " & g t ; & l t ; H e i g h t & g t ; 1 5 0 & l t ; / H e i g h t & g t ; & l t ; I s E x p a n d e d & g t ; t r u e & l t ; / I s E x p a n d e d & g t ; & l t ; L a y e d O u t & g t ; t r u e & l t ; / L a y e d O u t & g t ; & l t ; L e f t & g t ; 3 2 9 . 9 0 3 8 1 0 5 6 7 6 6 5 8 & l t ; / L e f t & g t ; & l t ; T a b I n d e x & g t ; 1 & l t ; / T a b I n d e x & g t ; & l t ; W i d t h & g t ; 2 0 0 & l t ; / W i d t h & g t ; & l t ; / a : V a l u e & g t ; & l t ; / a : K e y V a l u e O f D i a g r a m O b j e c t K e y a n y T y p e z b w N T n L X & g t ; & l t ; a : K e y V a l u e O f D i a g r a m O b j e c t K e y a n y T y p e z b w N T n L X & g t ; & l t ; a : K e y & g t ; & l t ; K e y & g t ; T a b l e s \ T a b e l l e 2 \ C o l u m n s \ P e e r g r o u p & l t ; / K e y & g t ; & l t ; / a : K e y & g t ; & l t ; a : V a l u e   i : t y p e = " D i a g r a m D i s p l a y N o d e V i e w S t a t e " & g t ; & l t ; H e i g h t & g t ; 1 5 0 & l t ; / H e i g h t & g t ; & l t ; I s E x p a n d e d & g t ; t r u e & l t ; / I s E x p a n d e d & g t ; & l t ; W i d t h & g t ; 2 0 0 & l t ; / W i d t h & g t ; & l t ; / a : V a l u e & g t ; & l t ; / a : K e y V a l u e O f D i a g r a m O b j e c t K e y a n y T y p e z b w N T n L X & g t ; & l t ; a : K e y V a l u e O f D i a g r a m O b j e c t K e y a n y T y p e z b w N T n L X & g t ; & l t ; a : K e y & g t ; & l t ; K e y & g t ; T a b l e s \ T a b e l l e 2 \ C o l u m n s \ S t a n d a r d   f o r m u l a & l t ; / K e y & g t ; & l t ; / a : K e y & g t ; & l t ; a : V a l u e   i : t y p e = " D i a g r a m D i s p l a y N o d e V i e w S t a t e " & g t ; & l t ; H e i g h t & g t ; 1 5 0 & l t ; / H e i g h t & g t ; & l t ; I s E x p a n d e d & g t ; t r u e & l t ; / I s E x p a n d e d & g t ; & l t ; W i d t h & g t ; 2 0 0 & l t ; / W i d t h & g t ; & l t ; / a : V a l u e & g t ; & l t ; / a : K e y V a l u e O f D i a g r a m O b j e c t K e y a n y T y p e z b w N T n L X & g t ; & l t ; a : K e y V a l u e O f D i a g r a m O b j e c t K e y a n y T y p e z b w N T n L X & g t ; & l t ; a : K e y & g t ; & l t ; K e y & g t ; T a b l e s \ T a b e l l e 2 \ C o l u m n s \ P a r t i a l   i n t e r n a l   m o d e l & l t ; / K e y & g t ; & l t ; / a : K e y & g t ; & l t ; a : V a l u e   i : t y p e = " D i a g r a m D i s p l a y N o d e V i e w S t a t e " & g t ; & l t ; H e i g h t & g t ; 1 5 0 & l t ; / H e i g h t & g t ; & l t ; I s E x p a n d e d & g t ; t r u e & l t ; / I s E x p a n d e d & g t ; & l t ; W i d t h & g t ; 2 0 0 & l t ; / W i d t h & g t ; & l t ; / a : V a l u e & g t ; & l t ; / a : K e y V a l u e O f D i a g r a m O b j e c t K e y a n y T y p e z b w N T n L X & g t ; & l t ; a : K e y V a l u e O f D i a g r a m O b j e c t K e y a n y T y p e z b w N T n L X & g t ; & l t ; a : K e y & g t ; & l t ; K e y & g t ; T a b l e s \ T a b e l l e 2 \ C o l u m n s \ F u l l   i n t e r n a l   m o d e l & l t ; / K e y & g t ; & l t ; / a : K e y & g t ; & l t ; a : V a l u e   i : t y p e = " D i a g r a m D i s p l a y N o d e V i e w S t a t e " & g t ; & l t ; H e i g h t & g t ; 1 5 0 & l t ; / H e i g h t & g t ; & l t ; I s E x p a n d e d & g t ; t r u e & l t ; / I s E x p a n d e d & g t ; & l t ; W i d t h & g t ; 2 0 0 & l t ; / W i d t h & g t ; & l t ; / a : V a l u e & g t ; & l t ; / a : K e y V a l u e O f D i a g r a m O b j e c t K e y a n y T y p e z b w N T n L X & g t ; & l t ; a : K e y V a l u e O f D i a g r a m O b j e c t K e y a n y T y p e z b w N T n L X & g t ; & l t ; a : K e y & g t ; & l t ; K e y & g t ; T a b l e s \ T a b e l l e 2 \ C o l u m n s \ J a h r & l t ; / K e y & g t ; & l t ; / a : K e y & g t ; & l t ; a : V a l u e   i : t y p e = " D i a g r a m D i s p l a y N o d e V i e w S t a t e " & g t ; & l t ; H e i g h t & g t ; 1 5 0 & l t ; / H e i g h t & g t ; & l t ; I s E x p a n d e d & g t ; t r u e & l t ; / I s E x p a n d e d & g t ; & l t ; W i d t h & g t ; 2 0 0 & l t ; / W i d t h & g t ; & l t ; / a : V a l u e & g t ; & l t ; / a : K e y V a l u e O f D i a g r a m O b j e c t K e y a n y T y p e z b w N T n L X & g t ; & l t ; a : K e y V a l u e O f D i a g r a m O b j e c t K e y a n y T y p e z b w N T n L X & g t ; & l t ; a : K e y & g t ; & l t ; K e y & g t ; T a b l e s \ T a b e l l e 2 \ M e a s u r e s \ S u m m e   v o n   S t a n d a r d   f o r m u l a & l t ; / K e y & g t ; & l t ; / a : K e y & g t ; & l t ; a : V a l u e   i : t y p e = " D i a g r a m D i s p l a y N o d e V i e w S t a t e " & g t ; & l t ; H e i g h t & g t ; 1 5 0 & l t ; / H e i g h t & g t ; & l t ; I s E x p a n d e d & g t ; t r u e & l t ; / I s E x p a n d e d & g t ; & l t ; W i d t h & g t ; 2 0 0 & l t ; / W i d t h & g t ; & l t ; / a : V a l u e & g t ; & l t ; / a : K e y V a l u e O f D i a g r a m O b j e c t K e y a n y T y p e z b w N T n L X & g t ; & l t ; a : K e y V a l u e O f D i a g r a m O b j e c t K e y a n y T y p e z b w N T n L X & g t ; & l t ; a : K e y & g t ; & l t ; K e y & g t ; T a b l e s \ T a b e l l e 2 \ S u m m e   v o n   S t a n d a r d   f o r m u l a \ A d d i t i o n a l   I n f o \ I m p l i z i t   b e r e c h n e t e s   F e l d & l t ; / K e y & g t ; & l t ; / a : K e y & g t ; & l t ; a : V a l u e   i : t y p e = " D i a g r a m D i s p l a y V i e w S t a t e I D i a g r a m T a g A d d i t i o n a l I n f o " / & g t ; & l t ; / a : K e y V a l u e O f D i a g r a m O b j e c t K e y a n y T y p e z b w N T n L X & g t ; & l t ; a : K e y V a l u e O f D i a g r a m O b j e c t K e y a n y T y p e z b w N T n L X & g t ; & l t ; a : K e y & g t ; & l t ; K e y & g t ; T a b l e s \ T a b e l l e 2 \ M e a s u r e s \ S u m m e   v o n   P a r t i a l   i n t e r n a l   m o d e l & l t ; / K e y & g t ; & l t ; / a : K e y & g t ; & l t ; a : V a l u e   i : t y p e = " D i a g r a m D i s p l a y N o d e V i e w S t a t e " & g t ; & l t ; H e i g h t & g t ; 1 5 0 & l t ; / H e i g h t & g t ; & l t ; I s E x p a n d e d & g t ; t r u e & l t ; / I s E x p a n d e d & g t ; & l t ; W i d t h & g t ; 2 0 0 & l t ; / W i d t h & g t ; & l t ; / a : V a l u e & g t ; & l t ; / a : K e y V a l u e O f D i a g r a m O b j e c t K e y a n y T y p e z b w N T n L X & g t ; & l t ; a : K e y V a l u e O f D i a g r a m O b j e c t K e y a n y T y p e z b w N T n L X & g t ; & l t ; a : K e y & g t ; & l t ; K e y & g t ; T a b l e s \ T a b e l l e 2 \ S u m m e   v o n   P a r t i a l   i n t e r n a l   m o d e l \ A d d i t i o n a l   I n f o \ I m p l i z i t   b e r e c h n e t e s   F e l d & l t ; / K e y & g t ; & l t ; / a : K e y & g t ; & l t ; a : V a l u e   i : t y p e = " D i a g r a m D i s p l a y V i e w S t a t e I D i a g r a m T a g A d d i t i o n a l I n f o " / & g t ; & l t ; / a : K e y V a l u e O f D i a g r a m O b j e c t K e y a n y T y p e z b w N T n L X & g t ; & l t ; a : K e y V a l u e O f D i a g r a m O b j e c t K e y a n y T y p e z b w N T n L X & g t ; & l t ; a : K e y & g t ; & l t ; K e y & g t ; T a b l e s \ T a b e l l e 2 \ M e a s u r e s \ S u m m e   v o n   F u l l   i n t e r n a l   m o d e l & l t ; / K e y & g t ; & l t ; / a : K e y & g t ; & l t ; a : V a l u e   i : t y p e = " D i a g r a m D i s p l a y N o d e V i e w S t a t e " & g t ; & l t ; H e i g h t & g t ; 1 5 0 & l t ; / H e i g h t & g t ; & l t ; I s E x p a n d e d & g t ; t r u e & l t ; / I s E x p a n d e d & g t ; & l t ; W i d t h & g t ; 2 0 0 & l t ; / W i d t h & g t ; & l t ; / a : V a l u e & g t ; & l t ; / a : K e y V a l u e O f D i a g r a m O b j e c t K e y a n y T y p e z b w N T n L X & g t ; & l t ; a : K e y V a l u e O f D i a g r a m O b j e c t K e y a n y T y p e z b w N T n L X & g t ; & l t ; a : K e y & g t ; & l t ; K e y & g t ; T a b l e s \ T a b e l l e 2 \ S u m m e   v o n   F u l l   i n t e r n a l   m o d e l \ A d d i t i o n a l   I n f o \ I m p l i z i t   b e r e c h n e t e s   F e l d & l t ; / K e y & g t ; & l t ; / a : K e y & g t ; & l t ; a : V a l u e   i : t y p e = " D i a g r a m D i s p l a y V i e w S t a t e I D i a g r a m T a g A d d i t i o n a l I n f o " / & g t ; & l t ; / a : K e y V a l u e O f D i a g r a m O b j e c t K e y a n y T y p e z b w N T n L X & g t ; & l t ; a : K e y V a l u e O f D i a g r a m O b j e c t K e y a n y T y p e z b w N T n L X & g t ; & l t ; a : K e y & g t ; & l t ; K e y & g t ; T a b l e s \ S _ 3 2 _ S c o p e & l t ; / K e y & g t ; & l t ; / a : K e y & g t ; & l t ; a : V a l u e   i : t y p e = " D i a g r a m D i s p l a y N o d e V i e w S t a t e " & g t ; & l t ; H e i g h t & g t ; 5 9 6 & l t ; / H e i g h t & g t ; & l t ; I s E x p a n d e d & g t ; t r u e & l t ; / I s E x p a n d e d & g t ; & l t ; L a y e d O u t & g t ; t r u e & l t ; / L a y e d O u t & g t ; & l t ; L e f t & g t ; 5 9 1 . 1 4 0 9 5 4 4 6 8 6 6 4 8 6 & l t ; / L e f t & g t ; & l t ; T a b I n d e x & g t ; 2 & l t ; / T a b I n d e x & g t ; & l t ; W i d t h & g t ; 7 6 9 . 9 9 9 9 9 9 9 9 9 9 9 9 8 9 & l t ; / W i d t h & g t ; & l t ; / a : V a l u e & g t ; & l t ; / a : K e y V a l u e O f D i a g r a m O b j e c t K e y a n y T y p e z b w N T n L X & g t ; & l t ; a : K e y V a l u e O f D i a g r a m O b j e c t K e y a n y T y p e z b w N T n L X & g t ; & l t ; a : K e y & g t ; & l t ; K e y & g t ; T a b l e s \ S _ 3 2 _ S c o p e \ C o l u m n s \ 1   R e p o r t i n g   r e f e r e n c e   d a t e G J _ S t i c h t a g G J _ S t i c h t a g & l t ; / K e y & g t ; & l t ; / a : K e y & g t ; & l t ; a : V a l u e   i : t y p e = " D i a g r a m D i s p l a y N o d e V i e w S t a t e " & g t ; & l t ; H e i g h t & g t ; 1 5 0 & l t ; / H e i g h t & g t ; & l t ; I s E x p a n d e d & g t ; t r u e & l t ; / I s E x p a n d e d & g t ; & l t ; W i d t h & g t ; 2 0 0 & l t ; / W i d t h & g t ; & l t ; / a : V a l u e & g t ; & l t ; / a : K e y V a l u e O f D i a g r a m O b j e c t K e y a n y T y p e z b w N T n L X & g t ; & l t ; a : K e y V a l u e O f D i a g r a m O b j e c t K e y a n y T y p e z b w N T n L X & g t ; & l t ; a : K e y & g t ; & l t ; K e y & g t ; T a b l e s \ S _ 3 2 _ S c o p e \ C o l u m n s \ I d e n t i f i c a t i o n   c o d e   a n d   t y p e   o f   c o d e   o f   t h e   u n d e r t a k & l t ; / K e y & g t ; & l t ; / a : K e y & g t ; & l t ; a : V a l u e   i : t y p e = " D i a g r a m D i s p l a y N o d e V i e w S t a t e " & g t ; & l t ; H e i g h t & g t ; 1 5 0 & l t ; / H e i g h t & g t ; & l t ; I s E x p a n d e d & g t ; t r u e & l t ; / I s E x p a n d e d & g t ; & l t ; W i d t h & g t ; 2 0 0 & l t ; / W i d t h & g t ; & l t ; / a : V a l u e & g t ; & l t ; / a : K e y V a l u e O f D i a g r a m O b j e c t K e y a n y T y p e z b w N T n L X & g t ; & l t ; a : K e y V a l u e O f D i a g r a m O b j e c t K e y a n y T y p e z b w N T n L X & g t ; & l t ; a : K e y & g t ; & l t ; K e y & g t ; T a b l e s \ S _ 3 2 _ S c o p e \ C o l u m n s \ T y p e   o f   u n d e r t a k i n g & l t ; / K e y & g t ; & l t ; / a : K e y & g t ; & l t ; a : V a l u e   i : t y p e = " D i a g r a m D i s p l a y N o d e V i e w S t a t e " & g t ; & l t ; H e i g h t & g t ; 1 5 0 & l t ; / H e i g h t & g t ; & l t ; I s E x p a n d e d & g t ; t r u e & l t ; / I s E x p a n d e d & g t ; & l t ; W i d t h & g t ; 2 0 0 & l t ; / W i d t h & g t ; & l t ; / a : V a l u e & g t ; & l t ; / a : K e y V a l u e O f D i a g r a m O b j e c t K e y a n y T y p e z b w N T n L X & g t ; & l t ; a : K e y V a l u e O f D i a g r a m O b j e c t K e y a n y T y p e z b w N T n L X & g t ; & l t ; a : K e y & g t ; & l t ; K e y & g t ; T a b l e s \ S _ 3 2 _ S c o p e \ C o l u m n s \ L e g a l   n a m e   o f   t h e   u n d e r t a k i n g & l t ; / K e y & g t ; & l t ; / a : K e y & g t ; & l t ; a : V a l u e   i : t y p e = " D i a g r a m D i s p l a y N o d e V i e w S t a t e " & g t ; & l t ; H e i g h t & g t ; 1 5 0 & l t ; / H e i g h t & g t ; & l t ; I s E x p a n d e d & g t ; t r u e & l t ; / I s E x p a n d e d & g t ; & l t ; W i d t h & g t ; 2 0 0 & l t ; / W i d t h & g t ; & l t ; / a : V a l u e & g t ; & l t ; / a : K e y V a l u e O f D i a g r a m O b j e c t K e y a n y T y p e z b w N T n L X & g t ; & l t ; a : K e y V a l u e O f D i a g r a m O b j e c t K e y a n y T y p e z b w N T n L X & g t ; & l t ; a : K e y & g t ; & l t ; K e y & g t ; T a b l e s \ S _ 3 2 _ S c o p e \ C o l u m n s \ C o u n t r y & l t ; / K e y & g t ; & l t ; / a : K e y & g t ; & l t ; a : V a l u e   i : t y p e = " D i a g r a m D i s p l a y N o d e V i e w S t a t e " & g t ; & l t ; H e i g h t & g t ; 1 5 0 & l t ; / H e i g h t & g t ; & l t ; I s E x p a n d e d & g t ; t r u e & l t ; / I s E x p a n d e d & g t ; & l t ; W i d t h & g t ; 2 0 0 & l t ; / W i d t h & g t ; & l t ; / a : V a l u e & g t ; & l t ; / a : K e y V a l u e O f D i a g r a m O b j e c t K e y a n y T y p e z b w N T n L X & g t ; & l t ; a : K e y V a l u e O f D i a g r a m O b j e c t K e y a n y T y p e z b w N T n L X & g t ; & l t ; a : K e y & g t ; & l t ; K e y & g t ; T a b l e s \ S _ 3 2 _ S c o p e \ C o l u m n s \ M e a s u r e s A n z a h l & l t ; / K e y & g t ; & l t ; / a : K e y & g t ; & l t ; a : V a l u e   i : t y p e = " D i a g r a m D i s p l a y N o d e V i e w S t a t e " & g t ; & l t ; H e i g h t & g t ; 1 5 0 & l t ; / H e i g h t & g t ; & l t ; I s E x p a n d e d & g t ; t r u e & l t ; / I s E x p a n d e d & g t ; & l t ; W i d t h & g t ; 2 0 0 & l t ; / W i d t h & g t ; & l t ; / a : V a l u e & g t ; & l t ; / a : K e y V a l u e O f D i a g r a m O b j e c t K e y a n y T y p e z b w N T n L X & g t ; & l t ; a : K e y V a l u e O f D i a g r a m O b j e c t K e y a n y T y p e z b w N T n L X & g t ; & l t ; a : K e y & g t ; & l t ; K e y & g t ; T a b l e s \ S _ 3 2 _ S c o p e \ C o l u m n s \ A r t   d e s   S t a a t e s & l t ; / K e y & g t ; & l t ; / a : K e y & g t ; & l t ; a : V a l u e   i : t y p e = " D i a g r a m D i s p l a y N o d e V i e w S t a t e " & g t ; & l t ; H e i g h t & g t ; 1 5 0 & l t ; / H e i g h t & g t ; & l t ; I s E x p a n d e d & g t ; t r u e & l t ; / I s E x p a n d e d & g t ; & l t ; W i d t h & g t ; 2 0 0 & l t ; / W i d t h & g t ; & l t ; / a : V a l u e & g t ; & l t ; / a : K e y V a l u e O f D i a g r a m O b j e c t K e y a n y T y p e z b w N T n L X & g t ; & l t ; a : K e y V a l u e O f D i a g r a m O b j e c t K e y a n y T y p e z b w N T n L X & g t ; & l t ; a : K e y & g t ; & l t ; K e y & g t ; T a b l e s \ S _ 3 2 _ S c o p e \ C o l u m n s \ 1   I n s u r a n c e   u n d e r t a k i n g V U N r _ V U N a m e V U N r _ V U N a m e & l t ; / K e y & g t ; & l t ; / a : K e y & g t ; & l t ; a : V a l u e   i : t y p e = " D i a g r a m D i s p l a y N o d e V i e w S t a t e " & g t ; & l t ; H e i g h t & g t ; 1 5 0 & l t ; / H e i g h t & g t ; & l t ; I s E x p a n d e d & g t ; t r u e & l t ; / I s E x p a n d e d & g t ; & l t ; W i d t h & g t ; 2 0 0 & l t ; / W i d t h & g t ; & l t ; / a : V a l u e & g t ; & l t ; / a : K e y V a l u e O f D i a g r a m O b j e c t K e y a n y T y p e z b w N T n L X & g t ; & l t ; a : K e y V a l u e O f D i a g r a m O b j e c t K e y a n y T y p e z b w N T n L X & g t ; & l t ; a : K e y & g t ; & l t ; K e y & g t ; T a b l e s \ S _ 3 2 _ S c o p e \ M e a s u r e s \ S u m m e   v o n   M e a s u r e s A n z a h l & l t ; / K e y & g t ; & l t ; / a : K e y & g t ; & l t ; a : V a l u e   i : t y p e = " D i a g r a m D i s p l a y N o d e V i e w S t a t e " & g t ; & l t ; H e i g h t & g t ; 1 5 0 & l t ; / H e i g h t & g t ; & l t ; I s E x p a n d e d & g t ; t r u e & l t ; / I s E x p a n d e d & g t ; & l t ; W i d t h & g t ; 2 0 0 & l t ; / W i d t h & g t ; & l t ; / a : V a l u e & g t ; & l t ; / a : K e y V a l u e O f D i a g r a m O b j e c t K e y a n y T y p e z b w N T n L X & g t ; & l t ; a : K e y V a l u e O f D i a g r a m O b j e c t K e y a n y T y p e z b w N T n L X & g t ; & l t ; a : K e y & g t ; & l t ; K e y & g t ; T a b l e s \ S _ 3 2 _ S c o p e \ S u m m e   v o n   M e a s u r e s A n z a h l \ A d d i t i o n a l   I n f o \ I m p l i z i t   b e r e c h n e t e s   F e l d & l t ; / K e y & g t ; & l t ; / a : K e y & g t ; & l t ; a : V a l u e   i : t y p e = " D i a g r a m D i s p l a y V i e w S t a t e I D i a g r a m T a g A d d i t i o n a l I n f o " / & g t ; & l t ; / a : K e y V a l u e O f D i a g r a m O b j e c t K e y a n y T y p e z b w N T n L X & g t ; & l t ; a : K e y V a l u e O f D i a g r a m O b j e c t K e y a n y T y p e z b w N T n L X & g t ; & l t ; a : K e y & g t ; & l t ; K e y & g t ; T a b l e s \ S _ 3 2 _ S c o p e \ M e a s u r e s \ A n z a h l   v o n   M e a s u r e s A n z a h l & l t ; / K e y & g t ; & l t ; / a : K e y & g t ; & l t ; a : V a l u e   i : t y p e = " D i a g r a m D i s p l a y N o d e V i e w S t a t e " & g t ; & l t ; H e i g h t & g t ; 1 5 0 & l t ; / H e i g h t & g t ; & l t ; I s E x p a n d e d & g t ; t r u e & l t ; / I s E x p a n d e d & g t ; & l t ; W i d t h & g t ; 2 0 0 & l t ; / W i d t h & g t ; & l t ; / a : V a l u e & g t ; & l t ; / a : K e y V a l u e O f D i a g r a m O b j e c t K e y a n y T y p e z b w N T n L X & g t ; & l t ; a : K e y V a l u e O f D i a g r a m O b j e c t K e y a n y T y p e z b w N T n L X & g t ; & l t ; a : K e y & g t ; & l t ; K e y & g t ; T a b l e s \ S _ 3 2 _ S c o p e \ A n z a h l   v o n   M e a s u r e s A n z a h l \ A d d i t i o n a l   I n f o \ I m p l i z i t   b e r e c h n e t e s   F e l d & l t ; / K e y & g t ; & l t ; / a : K e y & g t ; & l t ; a : V a l u e   i : t y p e = " D i a g r a m D i s p l a y V i e w S t a t e I D i a g r a m T a g A d d i t i o n a l I n f o " / & g t ; & l t ; / a : K e y V a l u e O f D i a g r a m O b j e c t K e y a n y T y p e z b w N T n L X & g t ; & l t ; a : K e y V a l u e O f D i a g r a m O b j e c t K e y a n y T y p e z b w N T n L X & g t ; & l t ; a : K e y & g t ; & l t ; K e y & g t ; T a b l e s \ S _ 3 2 _ S c o p e \ M e a s u r e s \ A n z a h l   v o n   I d e n t i f i c a t i o n   c o d e   a n d   t y p e   o f   c o d e   o f   t h e   u n d e r t a k & l t ; / K e y & g t ; & l t ; / a : K e y & g t ; & l t ; a : V a l u e   i : t y p e = " D i a g r a m D i s p l a y N o d e V i e w S t a t e " & g t ; & l t ; H e i g h t & g t ; 1 5 0 & l t ; / H e i g h t & g t ; & l t ; I s E x p a n d e d & g t ; t r u e & l t ; / I s E x p a n d e d & g t ; & l t ; W i d t h & g t ; 2 0 0 & l t ; / W i d t h & g t ; & l t ; / a : V a l u e & g t ; & l t ; / a : K e y V a l u e O f D i a g r a m O b j e c t K e y a n y T y p e z b w N T n L X & g t ; & l t ; a : K e y V a l u e O f D i a g r a m O b j e c t K e y a n y T y p e z b w N T n L X & g t ; & l t ; a : K e y & g t ; & l t ; K e y & g t ; T a b l e s \ S _ 3 2 _ S c o p e \ A n z a h l   v o n   I d e n t i f i c a t i o n   c o d e   a n d   t y p e   o f   c o d e   o f   t h e   u n d e r t a k \ A d d i t i o n a l   I n f o \ I m p l i z i t   b e r e c h n e t e s   F e l d & l t ; / K e y & g t ; & l t ; / a : K e y & g t ; & l t ; a : V a l u e   i : t y p e = " D i a g r a m D i s p l a y V i e w S t a t e I D i a g r a m T a g A d d i t i o n a l I n f o " / & g t ; & l t ; / a : K e y V a l u e O f D i a g r a m O b j e c t K e y a n y T y p e z b w N T n L X & g t ; & l t ; a : K e y V a l u e O f D i a g r a m O b j e c t K e y a n y T y p e z b w N T n L X & g t ; & l t ; a : K e y & g t ; & l t ; K e y & g t ; T a b l e s \ T a b e l l e 4 & l t ; / K e y & g t ; & l t ; / a : K e y & g t ; & l t ; a : V a l u e   i : t y p e = " D i a g r a m D i s p l a y N o d e V i e w S t a t e " & g t ; & l t ; H e i g h t & g t ; 1 5 0 & l t ; / H e i g h t & g t ; & l t ; I s E x p a n d e d & g t ; t r u e & l t ; / I s E x p a n d e d & g t ; & l t ; L a y e d O u t & g t ; t r u e & l t ; / L a y e d O u t & g t ; & l t ; L e f t & g t ; 1 4 0 1 . 1 4 0 9 5 4 4 6 8 6 6 4 9 & l t ; / L e f t & g t ; & l t ; T a b I n d e x & g t ; 3 & l t ; / T a b I n d e x & g t ; & l t ; T o p & g t ; 2 2 3 & l t ; / T o p & g t ; & l t ; W i d t h & g t ; 2 0 0 & l t ; / W i d t h & g t ; & l t ; / a : V a l u e & g t ; & l t ; / a : K e y V a l u e O f D i a g r a m O b j e c t K e y a n y T y p e z b w N T n L X & g t ; & l t ; a : K e y V a l u e O f D i a g r a m O b j e c t K e y a n y T y p e z b w N T n L X & g t ; & l t ; a : K e y & g t ; & l t ; K e y & g t ; T a b l e s \ T a b e l l e 4 \ C o l u m n s \ C o u n t r y & l t ; / K e y & g t ; & l t ; / a : K e y & g t ; & l t ; a : V a l u e   i : t y p e = " D i a g r a m D i s p l a y N o d e V i e w S t a t e " & g t ; & l t ; H e i g h t & g t ; 1 5 0 & l t ; / H e i g h t & g t ; & l t ; I s E x p a n d e d & g t ; t r u e & l t ; / I s E x p a n d e d & g t ; & l t ; I s F o c u s e d & g t ; t r u e & l t ; / I s F o c u s e d & g t ; & l t ; W i d t h & g t ; 2 0 0 & l t ; / W i d t h & g t ; & l t ; / a : V a l u e & g t ; & l t ; / a : K e y V a l u e O f D i a g r a m O b j e c t K e y a n y T y p e z b w N T n L X & g t ; & l t ; a : K e y V a l u e O f D i a g r a m O b j e c t K e y a n y T y p e z b w N T n L X & g t ; & l t ; a : K e y & g t ; & l t ; K e y & g t ; T a b l e s \ T a b e l l e 4 \ C o l u m n s \ C o u n t r y _ c o d e & l t ; / K e y & g t ; & l t ; / a : K e y & g t ; & l t ; a : V a l u e   i : t y p e = " D i a g r a m D i s p l a y N o d e V i e w S t a t e " & g t ; & l t ; H e i g h t & g t ; 1 5 0 & l t ; / H e i g h t & g t ; & l t ; I s E x p a n d e d & g t ; t r u e & l t ; / I s E x p a n d e d & g t ; & l t ; W i d t h & g t ; 2 0 0 & l t ; / W i d t h & g t ; & l t ; / a : V a l u e & g t ; & l t ; / a : K e y V a l u e O f D i a g r a m O b j e c t K e y a n y T y p e z b w N T n L X & g t ; & l t ; a : K e y V a l u e O f D i a g r a m O b j e c t K e y a n y T y p e z b w N T n L X & g t ; & l t ; a : K e y & g t ; & l t ; K e y & g t ; T a b l e s \ T a b e l l e 4 \ C o l u m n s \ A r t & l t ; / K e y & g t ; & l t ; / a : K e y & g t ; & l t ; a : V a l u e   i : t y p e = " D i a g r a m D i s p l a y N o d e V i e w S t a t e " & g t ; & l t ; H e i g h t & g t ; 1 5 0 & l t ; / H e i g h t & g t ; & l t ; I s E x p a n d e d & g t ; t r u e & l t ; / I s E x p a n d e d & g t ; & l t ; W i d t h & g t ; 2 0 0 & l t ; / W i d t h & g t ; & l t ; / a : V a l u e & g t ; & l t ; / a : K e y V a l u e O f D i a g r a m O b j e c t K e y a n y T y p e z b w N T n L X & g t ; & l t ; a : K e y V a l u e O f D i a g r a m O b j e c t K e y a n y T y p e z b w N T n L X & g t ; & l t ; a : K e y & g t ; & l t ; K e y & g t ; R e l a t i o n s h i p s \ & a m p ; l t ; T a b l e s \ S _ 3 2 _ S c o p e \ C o l u m n s \ C o u n t r y & a m p ; g t ; - & a m p ; l t ; T a b l e s \ T a b e l l e 4 \ C o l u m n s \ C o u n t r y & a m p ; g t ; & l t ; / K e y & g t ; & l t ; / a : K e y & g t ; & l t ; a : V a l u e   i : t y p e = " D i a g r a m D i s p l a y L i n k V i e w S t a t e " & g t ; & l t ; A u t o m a t i o n P r o p e r t y H e l p e r T e x t & g t ; E n d p u n k t   1 :   ( 1 3 6 9 , 1 4 0 9 5 4 4 6 8 6 6 , 2 9 8 ) .   E n d p u n k t   2 :   ( 1 3 9 3 , 1 4 0 9 5 4 4 6 8 6 6 , 2 9 8 )   & l t ; / A u t o m a t i o n P r o p e r t y H e l p e r T e x t & g t ; & l t ; L a y e d O u t & g t ; t r u e & l t ; / L a y e d O u t & g t ; & l t ; P o i n t s   x m l n s : b = " h t t p : / / s c h e m a s . d a t a c o n t r a c t . o r g / 2 0 0 4 / 0 7 / S y s t e m . W i n d o w s " & g t ; & l t ; b : P o i n t & g t ; & l t ; b : _ x & g t ; 1 3 6 9 . 1 4 0 9 5 4 4 6 8 6 6 4 9 & l t ; / b : _ x & g t ; & l t ; b : _ y & g t ; 2 9 8 & l t ; / b : _ y & g t ; & l t ; / b : P o i n t & g t ; & l t ; b : P o i n t & g t ; & l t ; b : _ x & g t ; 1 3 9 3 . 1 4 0 9 5 4 4 6 8 6 6 4 9 & l t ; / b : _ x & g t ; & l t ; b : _ y & g t ; 2 9 8 & l t ; / b : _ y & g t ; & l t ; / b : P o i n t & g t ; & l t ; / P o i n t s & g t ; & l t ; / a : V a l u e & g t ; & l t ; / a : K e y V a l u e O f D i a g r a m O b j e c t K e y a n y T y p e z b w N T n L X & g t ; & l t ; a : K e y V a l u e O f D i a g r a m O b j e c t K e y a n y T y p e z b w N T n L X & g t ; & l t ; a : K e y & g t ; & l t ; K e y & g t ; R e l a t i o n s h i p s \ & a m p ; l t ; T a b l e s \ S _ 3 2 _ S c o p e \ C o l u m n s \ C o u n t r y & a m p ; g t ; - & a m p ; l t ; T a b l e s \ T a b e l l e 4 \ C o l u m n s \ C o u n t r y & a m p ; g t ; \ F K & l t ; / K e y & g t ; & l t ; / a : K e y & g t ; & l t ; a : V a l u e   i : t y p e = " D i a g r a m D i s p l a y L i n k E n d p o i n t V i e w S t a t e " & g t ; & l t ; L o c a t i o n   x m l n s : b = " h t t p : / / s c h e m a s . d a t a c o n t r a c t . o r g / 2 0 0 4 / 0 7 / S y s t e m . W i n d o w s " & g t ; & l t ; b : _ x & g t ; 1 3 6 1 . 1 4 0 9 5 4 4 6 8 6 6 4 9 & l t ; / b : _ x & g t ; & l t ; b : _ y & g t ; 2 9 8 & l t ; / b : _ y & g t ; & l t ; / L o c a t i o n & g t ; & l t ; S h a p e R o t a t e A n g l e & g t ; 3 6 0 & l t ; / S h a p e R o t a t e A n g l e & g t ; & l t ; / a : V a l u e & g t ; & l t ; / a : K e y V a l u e O f D i a g r a m O b j e c t K e y a n y T y p e z b w N T n L X & g t ; & l t ; a : K e y V a l u e O f D i a g r a m O b j e c t K e y a n y T y p e z b w N T n L X & g t ; & l t ; a : K e y & g t ; & l t ; K e y & g t ; R e l a t i o n s h i p s \ & a m p ; l t ; T a b l e s \ S _ 3 2 _ S c o p e \ C o l u m n s \ C o u n t r y & a m p ; g t ; - & a m p ; l t ; T a b l e s \ T a b e l l e 4 \ C o l u m n s \ C o u n t r y & a m p ; g t ; \ P K & l t ; / K e y & g t ; & l t ; / a : K e y & g t ; & l t ; a : V a l u e   i : t y p e = " D i a g r a m D i s p l a y L i n k E n d p o i n t V i e w S t a t e " & g t ; & l t ; L o c a t i o n   x m l n s : b = " h t t p : / / s c h e m a s . d a t a c o n t r a c t . o r g / 2 0 0 4 / 0 7 / S y s t e m . W i n d o w s " & g t ; & l t ; b : _ x & g t ; 1 4 0 1 . 1 4 0 9 5 4 4 6 8 6 6 4 9 & l t ; / b : _ x & g t ; & l t ; b : _ y & g t ; 2 9 8 & l t ; / b : _ y & g t ; & l t ; / L o c a t i o n & g t ; & l t ; S h a p e R o t a t e A n g l e & g t ; 1 8 0 & l t ; / S h a p e R o t a t e A n g l e & g t ; & l t ; / a : V a l u e & g t ; & l t ; / a : K e y V a l u e O f D i a g r a m O b j e c t K e y a n y T y p e z b w N T n L X & g t ; & l t ; / V i e w S t a t e s & g t ; & l t ; / D i a g r a m M a n a g e r . S e r i a l i z a b l e D i a g r a m & g t ; & l t ; D i a g r a m M a n a g e r . S e r i a l i z a b l e D i a g r a m & g t ; & l t ; A d a p t e r   i : t y p e = " M e a s u r e D i a g r a m S a n d b o x A d a p t e r " & g t ; & l t ; T a b l e N a m e & g t ; T a b e l l e 4 & 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 i : t y p e = " S a n d b o x E d i t o r M e a s u r e G r i d K e y " & g t ; & l t ; T a b l e N a m e & g t ; T a b e l l e 4 & l t ; / T a b l e N a m e & g t ; & l t ; / K e y & g t ; & l t ; M a i n t a i n e r 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C o u n t r y & l t ; / K e y & g t ; & l t ; / D i a g r a m O b j e c t K e y & g t ; & l t ; D i a g r a m O b j e c t K e y & g t ; & l t ; K e y & g t ; C o l u m n s \ C o u n t r y _ c o d e & l t ; / K e y & g t ; & l t ; / D i a g r a m O b j e c t K e y & g t ; & l t ; D i a g r a m O b j e c t K e y & g t ; & l t ; K e y & g t ; C o l u m n s \ A r t & 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C o u n t r y & l t ; / K e y & g t ; & l t ; / a : K e y & g t ; & l t ; a : V a l u e   i : t y p e = " M e a s u r e G r i d N o d e V i e w S t a t e " & g t ; & l t ; L a y e d O u t & g t ; t r u e & l t ; / L a y e d O u t & g t ; & l t ; / a : V a l u e & g t ; & l t ; / a : K e y V a l u e O f D i a g r a m O b j e c t K e y a n y T y p e z b w N T n L X & g t ; & l t ; a : K e y V a l u e O f D i a g r a m O b j e c t K e y a n y T y p e z b w N T n L X & g t ; & l t ; a : K e y & g t ; & l t ; K e y & g t ; C o l u m n s \ C o u n t r y _ c o d e & l t ; / K e y & g t ; & l t ; / a : K e y & g t ; & l t ; a : V a l u e   i : t y p e = " M e a s u r e G r i d N o d e V i e w S t a t e " & g t ; & l t ; C o l u m n & g t ; 1 & l t ; / C o l u m n & g t ; & l t ; L a y e d O u t & g t ; t r u e & l t ; / L a y e d O u t & g t ; & l t ; / a : V a l u e & g t ; & l t ; / a : K e y V a l u e O f D i a g r a m O b j e c t K e y a n y T y p e z b w N T n L X & g t ; & l t ; a : K e y V a l u e O f D i a g r a m O b j e c t K e y a n y T y p e z b w N T n L X & g t ; & l t ; a : K e y & g t ; & l t ; K e y & g t ; C o l u m n s \ A r t & l t ; / K e y & g t ; & l t ; / a : K e y & g t ; & l t ; a : V a l u e   i : t y p e = " M e a s u r e G r i d N o d e V i e w S t a t e " & g t ; & l t ; C o l u m n & g t ; 2 & l t ; / C o l u m n & g t ; & l t ; L a y e d O u t & g t ; t r u e & l t ; / L a y e d O u t & g t ; & l t ; / a : V a l u e & g t ; & l t ; / a : K e y V a l u e O f D i a g r a m O b j e c t K e y a n y T y p e z b w N T n L X & g t ; & l t ; / V i e w S t a t e s & g t ; & l t ; / D i a g r a m M a n a g e r . S e r i a l i z a b l e D i a g r a m & g t ; & l t ; D i a g r a m M a n a g e r . S e r i a l i z a b l e D i a g r a m & g t ; & l t ; A d a p t e r   i : t y p e = " M e a s u r e D i a g r a m S a n d b o x A d a p t e r " & g t ; & l t ; T a b l e N a m e & g t ; S _ 3 2 _ S c o p e & 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 i : t y p e = " S a n d b o x E d i t o r M e a s u r e G r i d K e y " & g t ; & l t ; T a b l e N a m e & g t ; S _ 3 2 _ S c o p e & l t ; / T a b l e N a m e & g t ; & l t ; / K e y & g t ; & l t ; M a i n t a i n e r 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 r e a d o n l y & l t ; / K e y & g t ; & l t ; / D i a g r a m O b j e c t K e y & g t ; & l t ; D i a g r a m O b j e c t K e y & g t ; & l t ; K e y & g t ; M e a s u r e s \ S u m m e   v o n   M e a s u r e s A n z a h l & l t ; / K e y & g t ; & l t ; / D i a g r a m O b j e c t K e y & g t ; & l t ; D i a g r a m O b j e c t K e y & g t ; & l t ; K e y & g t ; M e a s u r e s \ S u m m e   v o n   M e a s u r e s A n z a h l \ T a g I n f o \ F o r m e l & l t ; / K e y & g t ; & l t ; / D i a g r a m O b j e c t K e y & g t ; & l t ; D i a g r a m O b j e c t K e y & g t ; & l t ; K e y & g t ; M e a s u r e s \ S u m m e   v o n   M e a s u r e s A n z a h l \ T a g I n f o \ W e r t & l t ; / K e y & g t ; & l t ; / D i a g r a m O b j e c t K e y & g t ; & l t ; D i a g r a m O b j e c t K e y & g t ; & l t ; K e y & g t ; M e a s u r e s \ A n z a h l   v o n   M e a s u r e s A n z a h l & l t ; / K e y & g t ; & l t ; / D i a g r a m O b j e c t K e y & g t ; & l t ; D i a g r a m O b j e c t K e y & g t ; & l t ; K e y & g t ; M e a s u r e s \ A n z a h l   v o n   M e a s u r e s A n z a h l \ T a g I n f o \ F o r m e l & l t ; / K e y & g t ; & l t ; / D i a g r a m O b j e c t K e y & g t ; & l t ; D i a g r a m O b j e c t K e y & g t ; & l t ; K e y & g t ; M e a s u r e s \ A n z a h l   v o n   M e a s u r e s A n z a h l \ T a g I n f o \ W e r t & l t ; / K e y & g t ; & l t ; / D i a g r a m O b j e c t K e y & g t ; & l t ; D i a g r a m O b j e c t K e y & g t ; & l t ; K e y & g t ; M e a s u r e s \ A n z a h l   v o n   I d e n t i f i c a t i o n   c o d e   a n d   t y p e   o f   c o d e   o f   t h e   u n d e r t a k & l t ; / K e y & g t ; & l t ; / D i a g r a m O b j e c t K e y & g t ; & l t ; D i a g r a m O b j e c t K e y & g t ; & l t ; K e y & g t ; M e a s u r e s \ A n z a h l   v o n   I d e n t i f i c a t i o n   c o d e   a n d   t y p e   o f   c o d e   o f   t h e   u n d e r t a k \ T a g I n f o \ F o r m e l & l t ; / K e y & g t ; & l t ; / D i a g r a m O b j e c t K e y & g t ; & l t ; D i a g r a m O b j e c t K e y & g t ; & l t ; K e y & g t ; M e a s u r e s \ A n z a h l   v o n   I d e n t i f i c a t i o n   c o d e   a n d   t y p e   o f   c o d e   o f   t h e   u n d e r t a k \ T a g I n f o \ W e r t & l t ; / K e y & g t ; & l t ; / D i a g r a m O b j e c t K e y & g t ; & l t ; D i a g r a m O b j e c t K e y & g t ; & l t ; K e y & g t ; C o l u m n s \ 1   R e p o r t i n g   r e f e r e n c e   d a t e G J _ S t i c h t a g G J _ S t i c h t a g & l t ; / K e y & g t ; & l t ; / D i a g r a m O b j e c t K e y & g t ; & l t ; D i a g r a m O b j e c t K e y & g t ; & l t ; K e y & g t ; C o l u m n s \ I d e n t i f i c a t i o n   c o d e   a n d   t y p e   o f   c o d e   o f   t h e   u n d e r t a k & l t ; / K e y & g t ; & l t ; / D i a g r a m O b j e c t K e y & g t ; & l t ; D i a g r a m O b j e c t K e y & g t ; & l t ; K e y & g t ; C o l u m n s \ T y p e   o f   u n d e r t a k i n g & l t ; / K e y & g t ; & l t ; / D i a g r a m O b j e c t K e y & g t ; & l t ; D i a g r a m O b j e c t K e y & g t ; & l t ; K e y & g t ; C o l u m n s \ L e g a l   n a m e   o f   t h e   u n d e r t a k i n g & l t ; / K e y & g t ; & l t ; / D i a g r a m O b j e c t K e y & g t ; & l t ; D i a g r a m O b j e c t K e y & g t ; & l t ; K e y & g t ; C o l u m n s \ C o u n t r y & l t ; / K e y & g t ; & l t ; / D i a g r a m O b j e c t K e y & g t ; & l t ; D i a g r a m O b j e c t K e y & g t ; & l t ; K e y & g t ; C o l u m n s \ M e a s u r e s A n z a h l & l t ; / K e y & g t ; & l t ; / D i a g r a m O b j e c t K e y & g t ; & l t ; D i a g r a m O b j e c t K e y & g t ; & l t ; K e y & g t ; C o l u m n s \ A r t   d e s   S t a a t e s & l t ; / K e y & g t ; & l t ; / D i a g r a m O b j e c t K e y & g t ; & l t ; D i a g r a m O b j e c t K e y & g t ; & l t ; K e y & g t ; C o l u m n s \ 1   I n s u r a n c e   u n d e r t a k i n g V U N r _ V U N a m e V U N r _ V U N a m e & l t ; / K e y & g t ; & l t ; / D i a g r a m O b j e c t K e y & g t ; & l t ; D i a g r a m O b j e c t K e y & g t ; & l t ; K e y & g t ; L i n k s \ & a m p ; l t ; C o l u m n s \ S u m m e   v o n   M e a s u r e s A n z a h l & a m p ; g t ; - & a m p ; l t ; M e a s u r e s \ M e a s u r e s A n z a h l & a m p ; g t ; & l t ; / K e y & g t ; & l t ; / D i a g r a m O b j e c t K e y & g t ; & l t ; D i a g r a m O b j e c t K e y & g t ; & l t ; K e y & g t ; L i n k s \ & a m p ; l t ; C o l u m n s \ S u m m e   v o n   M e a s u r e s A n z a h l & a m p ; g t ; - & a m p ; l t ; M e a s u r e s \ M e a s u r e s A n z a h l & a m p ; g t ; \ C O L U M N & l t ; / K e y & g t ; & l t ; / D i a g r a m O b j e c t K e y & g t ; & l t ; D i a g r a m O b j e c t K e y & g t ; & l t ; K e y & g t ; L i n k s \ & a m p ; l t ; C o l u m n s \ S u m m e   v o n   M e a s u r e s A n z a h l & a m p ; g t ; - & a m p ; l t ; M e a s u r e s \ M e a s u r e s A n z a h l & a m p ; g t ; \ M E A S U R E & l t ; / K e y & g t ; & l t ; / D i a g r a m O b j e c t K e y & g t ; & l t ; D i a g r a m O b j e c t K e y & g t ; & l t ; K e y & g t ; L i n k s \ & a m p ; l t ; C o l u m n s \ A n z a h l   v o n   M e a s u r e s A n z a h l & a m p ; g t ; - & a m p ; l t ; M e a s u r e s \ M e a s u r e s A n z a h l & a m p ; g t ; & l t ; / K e y & g t ; & l t ; / D i a g r a m O b j e c t K e y & g t ; & l t ; D i a g r a m O b j e c t K e y & g t ; & l t ; K e y & g t ; L i n k s \ & a m p ; l t ; C o l u m n s \ A n z a h l   v o n   M e a s u r e s A n z a h l & a m p ; g t ; - & a m p ; l t ; M e a s u r e s \ M e a s u r e s A n z a h l & a m p ; g t ; \ C O L U M N & l t ; / K e y & g t ; & l t ; / D i a g r a m O b j e c t K e y & g t ; & l t ; D i a g r a m O b j e c t K e y & g t ; & l t ; K e y & g t ; L i n k s \ & a m p ; l t ; C o l u m n s \ A n z a h l   v o n   M e a s u r e s A n z a h l & a m p ; g t ; - & a m p ; l t ; M e a s u r e s \ M e a s u r e s A n z a h l & a m p ; g t ; \ M E A S U R E & l t ; / K e y & g t ; & l t ; / D i a g r a m O b j e c t K e y & g t ; & l t ; D i a g r a m O b j e c t K e y & g t ; & l t ; K e y & g t ; L i n k s \ & a m p ; l t ; C o l u m n s \ A n z a h l   v o n   I d e n t i f i c a t i o n   c o d e   a n d   t y p e   o f   c o d e   o f   t h e   u n d e r t a k & a m p ; g t ; - & a m p ; l t ; M e a s u r e s \ I d e n t i f i c a t i o n   c o d e   a n d   t y p e   o f   c o d e   o f   t h e   u n d e r t a k & a m p ; g t ; & l t ; / K e y & g t ; & l t ; / D i a g r a m O b j e c t K e y & g t ; & l t ; D i a g r a m O b j e c t K e y & g t ; & l t ; K e y & g t ; L i n k s \ & a m p ; l t ; C o l u m n s \ A n z a h l   v o n   I d e n t i f i c a t i o n   c o d e   a n d   t y p e   o f   c o d e   o f   t h e   u n d e r t a k & a m p ; g t ; - & a m p ; l t ; M e a s u r e s \ I d e n t i f i c a t i o n   c o d e   a n d   t y p e   o f   c o d e   o f   t h e   u n d e r t a k & a m p ; g t ; \ C O L U M N & l t ; / K e y & g t ; & l t ; / D i a g r a m O b j e c t K e y & g t ; & l t ; D i a g r a m O b j e c t K e y & g t ; & l t ; K e y & g t ; L i n k s \ & a m p ; l t ; C o l u m n s \ A n z a h l   v o n   I d e n t i f i c a t i o n   c o d e   a n d   t y p e   o f   c o d e   o f   t h e   u n d e r t a k & a m p ; g t ; - & a m p ; l t ; M e a s u r e s \ I d e n t i f i c a t i o n   c o d e   a n d   t y p e   o f   c o d e   o f   t h e   u n d e r t a k & 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m e   v o n   M e a s u r e s A n z a h l & l t ; / K e y & g t ; & l t ; / a : K e y & g t ; & l t ; a : V a l u e   i : t y p e = " M e a s u r e G r i d N o d e V i e w S t a t e " & g t ; & l t ; C o l u m n & g t ; 6 & l t ; / C o l u m n & g t ; & l t ; L a y e d O u t & g t ; t r u e & l t ; / L a y e d O u t & g t ; & l t ; W a s U I I n v i s i b l e & g t ; t r u e & l t ; / W a s U I I n v i s i b l e & g t ; & l t ; / a : V a l u e & g t ; & l t ; / a : K e y V a l u e O f D i a g r a m O b j e c t K e y a n y T y p e z b w N T n L X & g t ; & l t ; a : K e y V a l u e O f D i a g r a m O b j e c t K e y a n y T y p e z b w N T n L X & g t ; & l t ; a : K e y & g t ; & l t ; K e y & g t ; M e a s u r e s \ S u m m e   v o n   M e a s u r e s A n z a h l \ T a g I n f o \ F o r m e l & l t ; / K e y & g t ; & l t ; / a : K e y & g t ; & l t ; a : V a l u e   i : t y p e = " M e a s u r e G r i d V i e w S t a t e I D i a g r a m T a g A d d i t i o n a l I n f o " / & g t ; & l t ; / a : K e y V a l u e O f D i a g r a m O b j e c t K e y a n y T y p e z b w N T n L X & g t ; & l t ; a : K e y V a l u e O f D i a g r a m O b j e c t K e y a n y T y p e z b w N T n L X & g t ; & l t ; a : K e y & g t ; & l t ; K e y & g t ; M e a s u r e s \ S u m m e   v o n   M e a s u r e s A n z a h l \ T a g I n f o \ W e r t & l t ; / K e y & g t ; & l t ; / a : K e y & g t ; & l t ; a : V a l u e   i : t y p e = " M e a s u r e G r i d V i e w S t a t e I D i a g r a m T a g A d d i t i o n a l I n f o " / & g t ; & l t ; / a : K e y V a l u e O f D i a g r a m O b j e c t K e y a n y T y p e z b w N T n L X & g t ; & l t ; a : K e y V a l u e O f D i a g r a m O b j e c t K e y a n y T y p e z b w N T n L X & g t ; & l t ; a : K e y & g t ; & l t ; K e y & g t ; M e a s u r e s \ A n z a h l   v o n   M e a s u r e s A n z a h l & l t ; / K e y & g t ; & l t ; / a : K e y & g t ; & l t ; a : V a l u e   i : t y p e = " M e a s u r e G r i d N o d e V i e w S t a t e " & g t ; & l t ; C o l u m n & g t ; 6 & l t ; / C o l u m n & g t ; & l t ; L a y e d O u t & g t ; t r u e & l t ; / L a y e d O u t & g t ; & l t ; W a s U I I n v i s i b l e & g t ; t r u e & l t ; / W a s U I I n v i s i b l e & g t ; & l t ; / a : V a l u e & g t ; & l t ; / a : K e y V a l u e O f D i a g r a m O b j e c t K e y a n y T y p e z b w N T n L X & g t ; & l t ; a : K e y V a l u e O f D i a g r a m O b j e c t K e y a n y T y p e z b w N T n L X & g t ; & l t ; a : K e y & g t ; & l t ; K e y & g t ; M e a s u r e s \ A n z a h l   v o n   M e a s u r e s A n z a h l \ T a g I n f o \ F o r m e l & l t ; / K e y & g t ; & l t ; / a : K e y & g t ; & l t ; a : V a l u e   i : t y p e = " M e a s u r e G r i d V i e w S t a t e I D i a g r a m T a g A d d i t i o n a l I n f o " / & g t ; & l t ; / a : K e y V a l u e O f D i a g r a m O b j e c t K e y a n y T y p e z b w N T n L X & g t ; & l t ; a : K e y V a l u e O f D i a g r a m O b j e c t K e y a n y T y p e z b w N T n L X & g t ; & l t ; a : K e y & g t ; & l t ; K e y & g t ; M e a s u r e s \ A n z a h l   v o n   M e a s u r e s A n z a h l \ T a g I n f o \ W e r t & l t ; / K e y & g t ; & l t ; / a : K e y & g t ; & l t ; a : V a l u e   i : t y p e = " M e a s u r e G r i d V i e w S t a t e I D i a g r a m T a g A d d i t i o n a l I n f o " / & g t ; & l t ; / a : K e y V a l u e O f D i a g r a m O b j e c t K e y a n y T y p e z b w N T n L X & g t ; & l t ; a : K e y V a l u e O f D i a g r a m O b j e c t K e y a n y T y p e z b w N T n L X & g t ; & l t ; a : K e y & g t ; & l t ; K e y & g t ; M e a s u r e s \ A n z a h l   v o n   I d e n t i f i c a t i o n   c o d e   a n d   t y p e   o f   c o d e   o f   t h e   u n d e r t a k & l t ; / K e y & g t ; & l t ; / a : K e y & g t ; & l t ; a : V a l u e   i : t y p e = " M e a s u r e G r i d N o d e V i e w S t a t e " & g t ; & l t ; C o l u m n & g t ; 1 & l t ; / C o l u m n & g t ; & l t ; L a y e d O u t & g t ; t r u e & l t ; / L a y e d O u t & g t ; & l t ; W a s U I I n v i s i b l e & g t ; t r u e & l t ; / W a s U I I n v i s i b l e & g t ; & l t ; / a : V a l u e & g t ; & l t ; / a : K e y V a l u e O f D i a g r a m O b j e c t K e y a n y T y p e z b w N T n L X & g t ; & l t ; a : K e y V a l u e O f D i a g r a m O b j e c t K e y a n y T y p e z b w N T n L X & g t ; & l t ; a : K e y & g t ; & l t ; K e y & g t ; M e a s u r e s \ A n z a h l   v o n   I d e n t i f i c a t i o n   c o d e   a n d   t y p e   o f   c o d e   o f   t h e   u n d e r t a k \ T a g I n f o \ F o r m e l & l t ; / K e y & g t ; & l t ; / a : K e y & g t ; & l t ; a : V a l u e   i : t y p e = " M e a s u r e G r i d V i e w S t a t e I D i a g r a m T a g A d d i t i o n a l I n f o " / & g t ; & l t ; / a : K e y V a l u e O f D i a g r a m O b j e c t K e y a n y T y p e z b w N T n L X & g t ; & l t ; a : K e y V a l u e O f D i a g r a m O b j e c t K e y a n y T y p e z b w N T n L X & g t ; & l t ; a : K e y & g t ; & l t ; K e y & g t ; M e a s u r e s \ A n z a h l   v o n   I d e n t i f i c a t i o n   c o d e   a n d   t y p e   o f   c o d e   o f   t h e   u n d e r t a k \ T a g I n f o \ W e r t & l t ; / K e y & g t ; & l t ; / a : K e y & g t ; & l t ; a : V a l u e   i : t y p e = " M e a s u r e G r i d V i e w S t a t e I D i a g r a m T a g A d d i t i o n a l I n f o " / & g t ; & l t ; / a : K e y V a l u e O f D i a g r a m O b j e c t K e y a n y T y p e z b w N T n L X & g t ; & l t ; a : K e y V a l u e O f D i a g r a m O b j e c t K e y a n y T y p e z b w N T n L X & g t ; & l t ; a : K e y & g t ; & l t ; K e y & g t ; C o l u m n s \ 1   R e p o r t i n g   r e f e r e n c e   d a t e G J _ S t i c h t a g G J _ S t i c h t a g & l t ; / K e y & g t ; & l t ; / a : K e y & g t ; & l t ; a : V a l u e   i : t y p e = " M e a s u r e G r i d N o d e V i e w S t a t e " & g t ; & l t ; L a y e d O u t & g t ; t r u e & l t ; / L a y e d O u t & g t ; & l t ; / a : V a l u e & g t ; & l t ; / a : K e y V a l u e O f D i a g r a m O b j e c t K e y a n y T y p e z b w N T n L X & g t ; & l t ; a : K e y V a l u e O f D i a g r a m O b j e c t K e y a n y T y p e z b w N T n L X & g t ; & l t ; a : K e y & g t ; & l t ; K e y & g t ; C o l u m n s \ I d e n t i f i c a t i o n   c o d e   a n d   t y p e   o f   c o d e   o f   t h e   u n d e r t a k & l t ; / K e y & g t ; & l t ; / a : K e y & g t ; & l t ; a : V a l u e   i : t y p e = " M e a s u r e G r i d N o d e V i e w S t a t e " & g t ; & l t ; C o l u m n & g t ; 1 & l t ; / C o l u m n & g t ; & l t ; L a y e d O u t & g t ; t r u e & l t ; / L a y e d O u t & g t ; & l t ; / a : V a l u e & g t ; & l t ; / a : K e y V a l u e O f D i a g r a m O b j e c t K e y a n y T y p e z b w N T n L X & g t ; & l t ; a : K e y V a l u e O f D i a g r a m O b j e c t K e y a n y T y p e z b w N T n L X & g t ; & l t ; a : K e y & g t ; & l t ; K e y & g t ; C o l u m n s \ T y p e   o f   u n d e r t a k i n g & l t ; / K e y & g t ; & l t ; / a : K e y & g t ; & l t ; a : V a l u e   i : t y p e = " M e a s u r e G r i d N o d e V i e w S t a t e " & g t ; & l t ; C o l u m n & g t ; 2 & l t ; / C o l u m n & g t ; & l t ; L a y e d O u t & g t ; t r u e & l t ; / L a y e d O u t & g t ; & l t ; / a : V a l u e & g t ; & l t ; / a : K e y V a l u e O f D i a g r a m O b j e c t K e y a n y T y p e z b w N T n L X & g t ; & l t ; a : K e y V a l u e O f D i a g r a m O b j e c t K e y a n y T y p e z b w N T n L X & g t ; & l t ; a : K e y & g t ; & l t ; K e y & g t ; C o l u m n s \ L e g a l   n a m e   o f   t h e   u n d e r t a k i n g & l t ; / K e y & g t ; & l t ; / a : K e y & g t ; & l t ; a : V a l u e   i : t y p e = " M e a s u r e G r i d N o d e V i e w S t a t e " & g t ; & l t ; C o l u m n & g t ; 3 & l t ; / C o l u m n & g t ; & l t ; L a y e d O u t & g t ; t r u e & l t ; / L a y e d O u t & g t ; & l t ; / a : V a l u e & g t ; & l t ; / a : K e y V a l u e O f D i a g r a m O b j e c t K e y a n y T y p e z b w N T n L X & g t ; & l t ; a : K e y V a l u e O f D i a g r a m O b j e c t K e y a n y T y p e z b w N T n L X & g t ; & l t ; a : K e y & g t ; & l t ; K e y & g t ; C o l u m n s \ C o u n t r y & l t ; / K e y & g t ; & l t ; / a : K e y & g t ; & l t ; a : V a l u e   i : t y p e = " M e a s u r e G r i d N o d e V i e w S t a t e " & g t ; & l t ; C o l u m n & g t ; 4 & l t ; / C o l u m n & g t ; & l t ; L a y e d O u t & g t ; t r u e & l t ; / L a y e d O u t & g t ; & l t ; / a : V a l u e & g t ; & l t ; / a : K e y V a l u e O f D i a g r a m O b j e c t K e y a n y T y p e z b w N T n L X & g t ; & l t ; a : K e y V a l u e O f D i a g r a m O b j e c t K e y a n y T y p e z b w N T n L X & g t ; & l t ; a : K e y & g t ; & l t ; K e y & g t ; C o l u m n s \ M e a s u r e s A n z a h l & l t ; / K e y & g t ; & l t ; / a : K e y & g t ; & l t ; a : V a l u e   i : t y p e = " M e a s u r e G r i d N o d e V i e w S t a t e " & g t ; & l t ; C o l u m n & g t ; 6 & l t ; / C o l u m n & g t ; & l t ; L a y e d O u t & g t ; t r u e & l t ; / L a y e d O u t & g t ; & l t ; / a : V a l u e & g t ; & l t ; / a : K e y V a l u e O f D i a g r a m O b j e c t K e y a n y T y p e z b w N T n L X & g t ; & l t ; a : K e y V a l u e O f D i a g r a m O b j e c t K e y a n y T y p e z b w N T n L X & g t ; & l t ; a : K e y & g t ; & l t ; K e y & g t ; C o l u m n s \ A r t   d e s   S t a a t e s & l t ; / K e y & g t ; & l t ; / a : K e y & g t ; & l t ; a : V a l u e   i : t y p e = " M e a s u r e G r i d N o d e V i e w S t a t e " & g t ; & l t ; C o l u m n & g t ; 5 & l t ; / C o l u m n & g t ; & l t ; L a y e d O u t & g t ; t r u e & l t ; / L a y e d O u t & g t ; & l t ; / a : V a l u e & g t ; & l t ; / a : K e y V a l u e O f D i a g r a m O b j e c t K e y a n y T y p e z b w N T n L X & g t ; & l t ; a : K e y V a l u e O f D i a g r a m O b j e c t K e y a n y T y p e z b w N T n L X & g t ; & l t ; a : K e y & g t ; & l t ; K e y & g t ; C o l u m n s \ 1   I n s u r a n c e   u n d e r t a k i n g V U N r _ V U N a m e V U N r _ V U N a m e & l t ; / K e y & g t ; & l t ; / a : K e y & g t ; & l t ; a : V a l u e   i : t y p e = " M e a s u r e G r i d N o d e V i e w S t a t e " & g t ; & l t ; C o l u m n & g t ; 7 & l t ; / C o l u m n & g t ; & l t ; L a y e d O u t & g t ; t r u e & l t ; / L a y e d O u t & g t ; & l t ; / a : V a l u e & g t ; & l t ; / a : K e y V a l u e O f D i a g r a m O b j e c t K e y a n y T y p e z b w N T n L X & g t ; & l t ; a : K e y V a l u e O f D i a g r a m O b j e c t K e y a n y T y p e z b w N T n L X & g t ; & l t ; a : K e y & g t ; & l t ; K e y & g t ; L i n k s \ & a m p ; l t ; C o l u m n s \ S u m m e   v o n   M e a s u r e s A n z a h l & a m p ; g t ; - & a m p ; l t ; M e a s u r e s \ M e a s u r e s A n z a h l & a m p ; g t ; & l t ; / K e y & g t ; & l t ; / a : K e y & g t ; & l t ; a : V a l u e   i : t y p e = " M e a s u r e G r i d V i e w S t a t e I D i a g r a m L i n k " / & g t ; & l t ; / a : K e y V a l u e O f D i a g r a m O b j e c t K e y a n y T y p e z b w N T n L X & g t ; & l t ; a : K e y V a l u e O f D i a g r a m O b j e c t K e y a n y T y p e z b w N T n L X & g t ; & l t ; a : K e y & g t ; & l t ; K e y & g t ; L i n k s \ & a m p ; l t ; C o l u m n s \ S u m m e   v o n   M e a s u r e s A n z a h l & a m p ; g t ; - & a m p ; l t ; M e a s u r e s \ M e a s u r e s A n z a h l & a m p ; g t ; \ C O L U M N & l t ; / K e y & g t ; & l t ; / a : K e y & g t ; & l t ; a : V a l u e   i : t y p e = " M e a s u r e G r i d V i e w S t a t e I D i a g r a m L i n k E n d p o i n t " / & g t ; & l t ; / a : K e y V a l u e O f D i a g r a m O b j e c t K e y a n y T y p e z b w N T n L X & g t ; & l t ; a : K e y V a l u e O f D i a g r a m O b j e c t K e y a n y T y p e z b w N T n L X & g t ; & l t ; a : K e y & g t ; & l t ; K e y & g t ; L i n k s \ & a m p ; l t ; C o l u m n s \ S u m m e   v o n   M e a s u r e s A n z a h l & a m p ; g t ; - & a m p ; l t ; M e a s u r e s \ M e a s u r e s A n z a h l & a m p ; g t ; \ M E A S U R E & l t ; / K e y & g t ; & l t ; / a : K e y & g t ; & l t ; a : V a l u e   i : t y p e = " M e a s u r e G r i d V i e w S t a t e I D i a g r a m L i n k E n d p o i n t " / & g t ; & l t ; / a : K e y V a l u e O f D i a g r a m O b j e c t K e y a n y T y p e z b w N T n L X & g t ; & l t ; a : K e y V a l u e O f D i a g r a m O b j e c t K e y a n y T y p e z b w N T n L X & g t ; & l t ; a : K e y & g t ; & l t ; K e y & g t ; L i n k s \ & a m p ; l t ; C o l u m n s \ A n z a h l   v o n   M e a s u r e s A n z a h l & a m p ; g t ; - & a m p ; l t ; M e a s u r e s \ M e a s u r e s A n z a h l & a m p ; g t ; & l t ; / K e y & g t ; & l t ; / a : K e y & g t ; & l t ; a : V a l u e   i : t y p e = " M e a s u r e G r i d V i e w S t a t e I D i a g r a m L i n k " / & g t ; & l t ; / a : K e y V a l u e O f D i a g r a m O b j e c t K e y a n y T y p e z b w N T n L X & g t ; & l t ; a : K e y V a l u e O f D i a g r a m O b j e c t K e y a n y T y p e z b w N T n L X & g t ; & l t ; a : K e y & g t ; & l t ; K e y & g t ; L i n k s \ & a m p ; l t ; C o l u m n s \ A n z a h l   v o n   M e a s u r e s A n z a h l & a m p ; g t ; - & a m p ; l t ; M e a s u r e s \ M e a s u r e s A n z a h l & a m p ; g t ; \ C O L U M N & l t ; / K e y & g t ; & l t ; / a : K e y & g t ; & l t ; a : V a l u e   i : t y p e = " M e a s u r e G r i d V i e w S t a t e I D i a g r a m L i n k E n d p o i n t " / & g t ; & l t ; / a : K e y V a l u e O f D i a g r a m O b j e c t K e y a n y T y p e z b w N T n L X & g t ; & l t ; a : K e y V a l u e O f D i a g r a m O b j e c t K e y a n y T y p e z b w N T n L X & g t ; & l t ; a : K e y & g t ; & l t ; K e y & g t ; L i n k s \ & a m p ; l t ; C o l u m n s \ A n z a h l   v o n   M e a s u r e s A n z a h l & a m p ; g t ; - & a m p ; l t ; M e a s u r e s \ M e a s u r e s A n z a h l & a m p ; g t ; \ M E A S U R E & l t ; / K e y & g t ; & l t ; / a : K e y & g t ; & l t ; a : V a l u e   i : t y p e = " M e a s u r e G r i d V i e w S t a t e I D i a g r a m L i n k E n d p o i n t " / & g t ; & l t ; / a : K e y V a l u e O f D i a g r a m O b j e c t K e y a n y T y p e z b w N T n L X & g t ; & l t ; a : K e y V a l u e O f D i a g r a m O b j e c t K e y a n y T y p e z b w N T n L X & g t ; & l t ; a : K e y & g t ; & l t ; K e y & g t ; L i n k s \ & a m p ; l t ; C o l u m n s \ A n z a h l   v o n   I d e n t i f i c a t i o n   c o d e   a n d   t y p e   o f   c o d e   o f   t h e   u n d e r t a k & a m p ; g t ; - & a m p ; l t ; M e a s u r e s \ I d e n t i f i c a t i o n   c o d e   a n d   t y p e   o f   c o d e   o f   t h e   u n d e r t a k & a m p ; g t ; & l t ; / K e y & g t ; & l t ; / a : K e y & g t ; & l t ; a : V a l u e   i : t y p e = " M e a s u r e G r i d V i e w S t a t e I D i a g r a m L i n k " / & g t ; & l t ; / a : K e y V a l u e O f D i a g r a m O b j e c t K e y a n y T y p e z b w N T n L X & g t ; & l t ; a : K e y V a l u e O f D i a g r a m O b j e c t K e y a n y T y p e z b w N T n L X & g t ; & l t ; a : K e y & g t ; & l t ; K e y & g t ; L i n k s \ & a m p ; l t ; C o l u m n s \ A n z a h l   v o n   I d e n t i f i c a t i o n   c o d e   a n d   t y p e   o f   c o d e   o f   t h e   u n d e r t a k & a m p ; g t ; - & a m p ; l t ; M e a s u r e s \ I d e n t i f i c a t i o n   c o d e   a n d   t y p e   o f   c o d e   o f   t h e   u n d e r t a k & a m p ; g t ; \ C O L U M N & l t ; / K e y & g t ; & l t ; / a : K e y & g t ; & l t ; a : V a l u e   i : t y p e = " M e a s u r e G r i d V i e w S t a t e I D i a g r a m L i n k E n d p o i n t " / & g t ; & l t ; / a : K e y V a l u e O f D i a g r a m O b j e c t K e y a n y T y p e z b w N T n L X & g t ; & l t ; a : K e y V a l u e O f D i a g r a m O b j e c t K e y a n y T y p e z b w N T n L X & g t ; & l t ; a : K e y & g t ; & l t ; K e y & g t ; L i n k s \ & a m p ; l t ; C o l u m n s \ A n z a h l   v o n   I d e n t i f i c a t i o n   c o d e   a n d   t y p e   o f   c o d e   o f   t h e   u n d e r t a k & a m p ; g t ; - & a m p ; l t ; M e a s u r e s \ I d e n t i f i c a t i o n   c o d e   a n d   t y p e   o f   c o d e   o f   t h e   u n d e r t a k & a m p ; g t ; \ M E A S U R E & l t ; / K e y & g t ; & l t ; / a : K e y & g t ; & l t ; a : V a l u e   i : t y p e = " M e a s u r e G r i d V i e w S t a t e I D i a g r a m L i n k E n d p o i n t " / & g t ; & l t ; / a : K e y V a l u e O f D i a g r a m O b j e c t K e y a n y T y p e z b w N T n L X & g t ; & l t ; / V i e w S t a t e s & g t ; & l t ; / D i a g r a m M a n a g e r . S e r i a l i z a b l e D i a g r a m & g t ; & l t ; D i a g r a m M a n a g e r . S e r i a l i z a b l e D i a g r a m & g t ; & l t ; A d a p t e r   i : t y p e = " M e a s u r e D i a g r a m S a n d b o x A d a p t e r " & g t ; & l t ; T a b l e N a m e & g t ; T a b e l l e 2 & 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 i : t y p e = " S a n d b o x E d i t o r M e a s u r e G r i d K e y " & g t ; & l t ; T a b l e N a m e & g t ; T a b e l l e 2 & l t ; / T a b l e N a m e & g t ; & l t ; / K e y & g t ; & l t ; M a i n t a i n e r 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C o u n t & l t ; / K e y & g t ; & l t ; / D i a g r a m O b j e c t K e y & g t ; & l t ; D i a g r a m O b j e c t K e y & g t ; & l t ; K e y & g t ; A c t i o n s \ A u t o M e a s u r e _ A v e r a g e & l t ; / K e y & g t ; & l t ; / D i a g r a m O b j e c t K e y & g t ; & l t ; D i a g r a m O b j e c t K e y & g t ; & l t ; K e y & g t ; A c t i o n s \ A u t o M e a s u r e _ M a x & l t ; / K e y & g t ; & l t ; / D i a g r a m O b j e c t K e y & g t ; & l t ; D i a g r a m O b j e c t K e y & g t ; & l t ; K e y & g t ; A c t i o n s \ A u t o M e a s u r e _ M i n & 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A u t o M e a s u r e _ D i s t i n c t C o u n t & 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 r e a d o n l y & l t ; / K e y & g t ; & l t ; / D i a g r a m O b j e c t K e y & g t ; & l t ; D i a g r a m O b j e c t K e y & g t ; & l t ; K e y & g t ; M e a s u r e s \ S u m m e   v o n   S t a n d a r d   f o r m u l a & l t ; / K e y & g t ; & l t ; / D i a g r a m O b j e c t K e y & g t ; & l t ; D i a g r a m O b j e c t K e y & g t ; & l t ; K e y & g t ; M e a s u r e s \ S u m m e   v o n   S t a n d a r d   f o r m u l a \ T a g I n f o \ F o r m e l & l t ; / K e y & g t ; & l t ; / D i a g r a m O b j e c t K e y & g t ; & l t ; D i a g r a m O b j e c t K e y & g t ; & l t ; K e y & g t ; M e a s u r e s \ S u m m e   v o n   S t a n d a r d   f o r m u l a \ T a g I n f o \ W e r t & l t ; / K e y & g t ; & l t ; / D i a g r a m O b j e c t K e y & g t ; & l t ; D i a g r a m O b j e c t K e y & g t ; & l t ; K e y & g t ; M e a s u r e s \ S u m m e   v o n   P a r t i a l   i n t e r n a l   m o d e l & l t ; / K e y & g t ; & l t ; / D i a g r a m O b j e c t K e y & g t ; & l t ; D i a g r a m O b j e c t K e y & g t ; & l t ; K e y & g t ; M e a s u r e s \ S u m m e   v o n   P a r t i a l   i n t e r n a l   m o d e l \ T a g I n f o \ F o r m e l & l t ; / K e y & g t ; & l t ; / D i a g r a m O b j e c t K e y & g t ; & l t ; D i a g r a m O b j e c t K e y & g t ; & l t ; K e y & g t ; M e a s u r e s \ S u m m e   v o n   P a r t i a l   i n t e r n a l   m o d e l \ T a g I n f o \ W e r t & l t ; / K e y & g t ; & l t ; / D i a g r a m O b j e c t K e y & g t ; & l t ; D i a g r a m O b j e c t K e y & g t ; & l t ; K e y & g t ; M e a s u r e s \ S u m m e   v o n   F u l l   i n t e r n a l   m o d e l & l t ; / K e y & g t ; & l t ; / D i a g r a m O b j e c t K e y & g t ; & l t ; D i a g r a m O b j e c t K e y & g t ; & l t ; K e y & g t ; M e a s u r e s \ S u m m e   v o n   F u l l   i n t e r n a l   m o d e l \ T a g I n f o \ F o r m e l & l t ; / K e y & g t ; & l t ; / D i a g r a m O b j e c t K e y & g t ; & l t ; D i a g r a m O b j e c t K e y & g t ; & l t ; K e y & g t ; M e a s u r e s \ S u m m e   v o n   F u l l   i n t e r n a l   m o d e l \ T a g I n f o \ W e r t & l t ; / K e y & g t ; & l t ; / D i a g r a m O b j e c t K e y & g t ; & l t ; D i a g r a m O b j e c t K e y & g t ; & l t ; K e y & g t ; C o l u m n s \ P e e r g r o u p & l t ; / K e y & g t ; & l t ; / D i a g r a m O b j e c t K e y & g t ; & l t ; D i a g r a m O b j e c t K e y & g t ; & l t ; K e y & g t ; C o l u m n s \ S t a n d a r d   f o r m u l a & l t ; / K e y & g t ; & l t ; / D i a g r a m O b j e c t K e y & g t ; & l t ; D i a g r a m O b j e c t K e y & g t ; & l t ; K e y & g t ; C o l u m n s \ P a r t i a l   i n t e r n a l   m o d e l & l t ; / K e y & g t ; & l t ; / D i a g r a m O b j e c t K e y & g t ; & l t ; D i a g r a m O b j e c t K e y & g t ; & l t ; K e y & g t ; C o l u m n s \ F u l l   i n t e r n a l   m o d e l & l t ; / K e y & g t ; & l t ; / D i a g r a m O b j e c t K e y & g t ; & l t ; D i a g r a m O b j e c t K e y & g t ; & l t ; K e y & g t ; C o l u m n s \ J a h r & l t ; / K e y & g t ; & l t ; / D i a g r a m O b j e c t K e y & g t ; & l t ; D i a g r a m O b j e c t K e y & g t ; & l t ; K e y & g t ; L i n k s \ & a m p ; l t ; C o l u m n s \ S u m m e   v o n   S t a n d a r d   f o r m u l a & a m p ; g t ; - & a m p ; l t ; M e a s u r e s \ S t a n d a r d   f o r m u l a & a m p ; g t ; & l t ; / K e y & g t ; & l t ; / D i a g r a m O b j e c t K e y & g t ; & l t ; D i a g r a m O b j e c t K e y & g t ; & l t ; K e y & g t ; L i n k s \ & a m p ; l t ; C o l u m n s \ S u m m e   v o n   S t a n d a r d   f o r m u l a & a m p ; g t ; - & a m p ; l t ; M e a s u r e s \ S t a n d a r d   f o r m u l a & a m p ; g t ; \ C O L U M N & l t ; / K e y & g t ; & l t ; / D i a g r a m O b j e c t K e y & g t ; & l t ; D i a g r a m O b j e c t K e y & g t ; & l t ; K e y & g t ; L i n k s \ & a m p ; l t ; C o l u m n s \ S u m m e   v o n   S t a n d a r d   f o r m u l a & a m p ; g t ; - & a m p ; l t ; M e a s u r e s \ S t a n d a r d   f o r m u l a & a m p ; g t ; \ M E A S U R E & l t ; / K e y & g t ; & l t ; / D i a g r a m O b j e c t K e y & g t ; & l t ; D i a g r a m O b j e c t K e y & g t ; & l t ; K e y & g t ; L i n k s \ & a m p ; l t ; C o l u m n s \ S u m m e   v o n   P a r t i a l   i n t e r n a l   m o d e l & a m p ; g t ; - & a m p ; l t ; M e a s u r e s \ P a r t i a l   i n t e r n a l   m o d e l & a m p ; g t ; & l t ; / K e y & g t ; & l t ; / D i a g r a m O b j e c t K e y & g t ; & l t ; D i a g r a m O b j e c t K e y & g t ; & l t ; K e y & g t ; L i n k s \ & a m p ; l t ; C o l u m n s \ S u m m e   v o n   P a r t i a l   i n t e r n a l   m o d e l & a m p ; g t ; - & a m p ; l t ; M e a s u r e s \ P a r t i a l   i n t e r n a l   m o d e l & a m p ; g t ; \ C O L U M N & l t ; / K e y & g t ; & l t ; / D i a g r a m O b j e c t K e y & g t ; & l t ; D i a g r a m O b j e c t K e y & g t ; & l t ; K e y & g t ; L i n k s \ & a m p ; l t ; C o l u m n s \ S u m m e   v o n   P a r t i a l   i n t e r n a l   m o d e l & a m p ; g t ; - & a m p ; l t ; M e a s u r e s \ P a r t i a l   i n t e r n a l   m o d e l & a m p ; g t ; \ M E A S U R E & l t ; / K e y & g t ; & l t ; / D i a g r a m O b j e c t K e y & g t ; & l t ; D i a g r a m O b j e c t K e y & g t ; & l t ; K e y & g t ; L i n k s \ & a m p ; l t ; C o l u m n s \ S u m m e   v o n   F u l l   i n t e r n a l   m o d e l & a m p ; g t ; - & a m p ; l t ; M e a s u r e s \ F u l l   i n t e r n a l   m o d e l & a m p ; g t ; & l t ; / K e y & g t ; & l t ; / D i a g r a m O b j e c t K e y & g t ; & l t ; D i a g r a m O b j e c t K e y & g t ; & l t ; K e y & g t ; L i n k s \ & a m p ; l t ; C o l u m n s \ S u m m e   v o n   F u l l   i n t e r n a l   m o d e l & a m p ; g t ; - & a m p ; l t ; M e a s u r e s \ F u l l   i n t e r n a l   m o d e l & a m p ; g t ; \ C O L U M N & l t ; / K e y & g t ; & l t ; / D i a g r a m O b j e c t K e y & g t ; & l t ; D i a g r a m O b j e c t K e y & g t ; & l t ; K e y & g t ; L i n k s \ & a m p ; l t ; C o l u m n s \ S u m m e   v o n   F u l l   i n t e r n a l   m o d e l & a m p ; g t ; - & a m p ; l t ; M e a s u r e s \ F u l l   i n t e r n a l   m o d e l & a m p ; g t ; \ M E A S U R E & 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S u m m e   v o n   S t a n d a r d   f o r m u l a & l t ; / K e y & g t ; & l t ; / a : K e y & g t ; & l t ; a : V a l u e   i : t y p e = " M e a s u r e G r i d N o d e V i e w S t a t e " & g t ; & l t ; C o l u m n & g t ; 1 & l t ; / C o l u m n & g t ; & l t ; L a y e d O u t & g t ; t r u e & l t ; / L a y e d O u t & g t ; & l t ; W a s U I I n v i s i b l e & g t ; t r u e & l t ; / W a s U I I n v i s i b l e & g t ; & l t ; / a : V a l u e & g t ; & l t ; / a : K e y V a l u e O f D i a g r a m O b j e c t K e y a n y T y p e z b w N T n L X & g t ; & l t ; a : K e y V a l u e O f D i a g r a m O b j e c t K e y a n y T y p e z b w N T n L X & g t ; & l t ; a : K e y & g t ; & l t ; K e y & g t ; M e a s u r e s \ S u m m e   v o n   S t a n d a r d   f o r m u l a \ T a g I n f o \ F o r m e l & l t ; / K e y & g t ; & l t ; / a : K e y & g t ; & l t ; a : V a l u e   i : t y p e = " M e a s u r e G r i d V i e w S t a t e I D i a g r a m T a g A d d i t i o n a l I n f o " / & g t ; & l t ; / a : K e y V a l u e O f D i a g r a m O b j e c t K e y a n y T y p e z b w N T n L X & g t ; & l t ; a : K e y V a l u e O f D i a g r a m O b j e c t K e y a n y T y p e z b w N T n L X & g t ; & l t ; a : K e y & g t ; & l t ; K e y & g t ; M e a s u r e s \ S u m m e   v o n   S t a n d a r d   f o r m u l a \ T a g I n f o \ W e r t & l t ; / K e y & g t ; & l t ; / a : K e y & g t ; & l t ; a : V a l u e   i : t y p e = " M e a s u r e G r i d V i e w S t a t e I D i a g r a m T a g A d d i t i o n a l I n f o " / & g t ; & l t ; / a : K e y V a l u e O f D i a g r a m O b j e c t K e y a n y T y p e z b w N T n L X & g t ; & l t ; a : K e y V a l u e O f D i a g r a m O b j e c t K e y a n y T y p e z b w N T n L X & g t ; & l t ; a : K e y & g t ; & l t ; K e y & g t ; M e a s u r e s \ S u m m e   v o n   P a r t i a l   i n t e r n a l   m o d e l & l t ; / K e y & g t ; & l t ; / a : K e y & g t ; & l t ; a : V a l u e   i : t y p e = " M e a s u r e G r i d N o d e V i e w S t a t e " & g t ; & l t ; C o l u m n & g t ; 2 & l t ; / C o l u m n & g t ; & l t ; L a y e d O u t & g t ; t r u e & l t ; / L a y e d O u t & g t ; & l t ; W a s U I I n v i s i b l e & g t ; t r u e & l t ; / W a s U I I n v i s i b l e & g t ; & l t ; / a : V a l u e & g t ; & l t ; / a : K e y V a l u e O f D i a g r a m O b j e c t K e y a n y T y p e z b w N T n L X & g t ; & l t ; a : K e y V a l u e O f D i a g r a m O b j e c t K e y a n y T y p e z b w N T n L X & g t ; & l t ; a : K e y & g t ; & l t ; K e y & g t ; M e a s u r e s \ S u m m e   v o n   P a r t i a l   i n t e r n a l   m o d e l \ T a g I n f o \ F o r m e l & l t ; / K e y & g t ; & l t ; / a : K e y & g t ; & l t ; a : V a l u e   i : t y p e = " M e a s u r e G r i d V i e w S t a t e I D i a g r a m T a g A d d i t i o n a l I n f o " / & g t ; & l t ; / a : K e y V a l u e O f D i a g r a m O b j e c t K e y a n y T y p e z b w N T n L X & g t ; & l t ; a : K e y V a l u e O f D i a g r a m O b j e c t K e y a n y T y p e z b w N T n L X & g t ; & l t ; a : K e y & g t ; & l t ; K e y & g t ; M e a s u r e s \ S u m m e   v o n   P a r t i a l   i n t e r n a l   m o d e l \ T a g I n f o \ W e r t & l t ; / K e y & g t ; & l t ; / a : K e y & g t ; & l t ; a : V a l u e   i : t y p e = " M e a s u r e G r i d V i e w S t a t e I D i a g r a m T a g A d d i t i o n a l I n f o " / & g t ; & l t ; / a : K e y V a l u e O f D i a g r a m O b j e c t K e y a n y T y p e z b w N T n L X & g t ; & l t ; a : K e y V a l u e O f D i a g r a m O b j e c t K e y a n y T y p e z b w N T n L X & g t ; & l t ; a : K e y & g t ; & l t ; K e y & g t ; M e a s u r e s \ S u m m e   v o n   F u l l   i n t e r n a l   m o d e l & l t ; / K e y & g t ; & l t ; / a : K e y & g t ; & l t ; a : V a l u e   i : t y p e = " M e a s u r e G r i d N o d e V i e w S t a t e " & g t ; & l t ; C o l u m n & g t ; 3 & l t ; / C o l u m n & g t ; & l t ; L a y e d O u t & g t ; t r u e & l t ; / L a y e d O u t & g t ; & l t ; W a s U I I n v i s i b l e & g t ; t r u e & l t ; / W a s U I I n v i s i b l e & g t ; & l t ; / a : V a l u e & g t ; & l t ; / a : K e y V a l u e O f D i a g r a m O b j e c t K e y a n y T y p e z b w N T n L X & g t ; & l t ; a : K e y V a l u e O f D i a g r a m O b j e c t K e y a n y T y p e z b w N T n L X & g t ; & l t ; a : K e y & g t ; & l t ; K e y & g t ; M e a s u r e s \ S u m m e   v o n   F u l l   i n t e r n a l   m o d e l \ T a g I n f o \ F o r m e l & l t ; / K e y & g t ; & l t ; / a : K e y & g t ; & l t ; a : V a l u e   i : t y p e = " M e a s u r e G r i d V i e w S t a t e I D i a g r a m T a g A d d i t i o n a l I n f o " / & g t ; & l t ; / a : K e y V a l u e O f D i a g r a m O b j e c t K e y a n y T y p e z b w N T n L X & g t ; & l t ; a : K e y V a l u e O f D i a g r a m O b j e c t K e y a n y T y p e z b w N T n L X & g t ; & l t ; a : K e y & g t ; & l t ; K e y & g t ; M e a s u r e s \ S u m m e   v o n   F u l l   i n t e r n a l   m o d e l \ T a g I n f o \ W e r t & l t ; / K e y & g t ; & l t ; / a : K e y & g t ; & l t ; a : V a l u e   i : t y p e = " M e a s u r e G r i d V i e w S t a t e I D i a g r a m T a g A d d i t i o n a l I n f o " / & g t ; & l t ; / a : K e y V a l u e O f D i a g r a m O b j e c t K e y a n y T y p e z b w N T n L X & g t ; & l t ; a : K e y V a l u e O f D i a g r a m O b j e c t K e y a n y T y p e z b w N T n L X & g t ; & l t ; a : K e y & g t ; & l t ; K e y & g t ; C o l u m n s \ P e e r g r o u p & l t ; / K e y & g t ; & l t ; / a : K e y & g t ; & l t ; a : V a l u e   i : t y p e = " M e a s u r e G r i d N o d e V i e w S t a t e " & g t ; & l t ; L a y e d O u t & g t ; t r u e & l t ; / L a y e d O u t & g t ; & l t ; / a : V a l u e & g t ; & l t ; / a : K e y V a l u e O f D i a g r a m O b j e c t K e y a n y T y p e z b w N T n L X & g t ; & l t ; a : K e y V a l u e O f D i a g r a m O b j e c t K e y a n y T y p e z b w N T n L X & g t ; & l t ; a : K e y & g t ; & l t ; K e y & g t ; C o l u m n s \ S t a n d a r d   f o r m u l a & l t ; / K e y & g t ; & l t ; / a : K e y & g t ; & l t ; a : V a l u e   i : t y p e = " M e a s u r e G r i d N o d e V i e w S t a t e " & g t ; & l t ; C o l u m n & g t ; 1 & l t ; / C o l u m n & g t ; & l t ; L a y e d O u t & g t ; t r u e & l t ; / L a y e d O u t & g t ; & l t ; / a : V a l u e & g t ; & l t ; / a : K e y V a l u e O f D i a g r a m O b j e c t K e y a n y T y p e z b w N T n L X & g t ; & l t ; a : K e y V a l u e O f D i a g r a m O b j e c t K e y a n y T y p e z b w N T n L X & g t ; & l t ; a : K e y & g t ; & l t ; K e y & g t ; C o l u m n s \ P a r t i a l   i n t e r n a l   m o d e l & l t ; / K e y & g t ; & l t ; / a : K e y & g t ; & l t ; a : V a l u e   i : t y p e = " M e a s u r e G r i d N o d e V i e w S t a t e " & g t ; & l t ; C o l u m n & g t ; 2 & l t ; / C o l u m n & g t ; & l t ; L a y e d O u t & g t ; t r u e & l t ; / L a y e d O u t & g t ; & l t ; / a : V a l u e & g t ; & l t ; / a : K e y V a l u e O f D i a g r a m O b j e c t K e y a n y T y p e z b w N T n L X & g t ; & l t ; a : K e y V a l u e O f D i a g r a m O b j e c t K e y a n y T y p e z b w N T n L X & g t ; & l t ; a : K e y & g t ; & l t ; K e y & g t ; C o l u m n s \ F u l l   i n t e r n a l   m o d e l & l t ; / K e y & g t ; & l t ; / a : K e y & g t ; & l t ; a : V a l u e   i : t y p e = " M e a s u r e G r i d N o d e V i e w S t a t e " & g t ; & l t ; C o l u m n & g t ; 3 & l t ; / C o l u m n & g t ; & l t ; L a y e d O u t & g t ; t r u e & l t ; / L a y e d O u t & g t ; & l t ; / a : V a l u e & g t ; & l t ; / a : K e y V a l u e O f D i a g r a m O b j e c t K e y a n y T y p e z b w N T n L X & g t ; & l t ; a : K e y V a l u e O f D i a g r a m O b j e c t K e y a n y T y p e z b w N T n L X & g t ; & l t ; a : K e y & g t ; & l t ; K e y & g t ; C o l u m n s \ J a h r & l t ; / K e y & g t ; & l t ; / a : K e y & g t ; & l t ; a : V a l u e   i : t y p e = " M e a s u r e G r i d N o d e V i e w S t a t e " & g t ; & l t ; C o l u m n & g t ; 4 & l t ; / C o l u m n & g t ; & l t ; L a y e d O u t & g t ; t r u e & l t ; / L a y e d O u t & g t ; & l t ; / a : V a l u e & g t ; & l t ; / a : K e y V a l u e O f D i a g r a m O b j e c t K e y a n y T y p e z b w N T n L X & g t ; & l t ; a : K e y V a l u e O f D i a g r a m O b j e c t K e y a n y T y p e z b w N T n L X & g t ; & l t ; a : K e y & g t ; & l t ; K e y & g t ; L i n k s \ & a m p ; l t ; C o l u m n s \ S u m m e   v o n   S t a n d a r d   f o r m u l a & a m p ; g t ; - & a m p ; l t ; M e a s u r e s \ S t a n d a r d   f o r m u l a & a m p ; g t ; & l t ; / K e y & g t ; & l t ; / a : K e y & g t ; & l t ; a : V a l u e   i : t y p e = " M e a s u r e G r i d V i e w S t a t e I D i a g r a m L i n k " / & g t ; & l t ; / a : K e y V a l u e O f D i a g r a m O b j e c t K e y a n y T y p e z b w N T n L X & g t ; & l t ; a : K e y V a l u e O f D i a g r a m O b j e c t K e y a n y T y p e z b w N T n L X & g t ; & l t ; a : K e y & g t ; & l t ; K e y & g t ; L i n k s \ & a m p ; l t ; C o l u m n s \ S u m m e   v o n   S t a n d a r d   f o r m u l a & a m p ; g t ; - & a m p ; l t ; M e a s u r e s \ S t a n d a r d   f o r m u l a & a m p ; g t ; \ C O L U M N & l t ; / K e y & g t ; & l t ; / a : K e y & g t ; & l t ; a : V a l u e   i : t y p e = " M e a s u r e G r i d V i e w S t a t e I D i a g r a m L i n k E n d p o i n t " / & g t ; & l t ; / a : K e y V a l u e O f D i a g r a m O b j e c t K e y a n y T y p e z b w N T n L X & g t ; & l t ; a : K e y V a l u e O f D i a g r a m O b j e c t K e y a n y T y p e z b w N T n L X & g t ; & l t ; a : K e y & g t ; & l t ; K e y & g t ; L i n k s \ & a m p ; l t ; C o l u m n s \ S u m m e   v o n   S t a n d a r d   f o r m u l a & a m p ; g t ; - & a m p ; l t ; M e a s u r e s \ S t a n d a r d   f o r m u l a & a m p ; g t ; \ M E A S U R E & l t ; / K e y & g t ; & l t ; / a : K e y & g t ; & l t ; a : V a l u e   i : t y p e = " M e a s u r e G r i d V i e w S t a t e I D i a g r a m L i n k E n d p o i n t " / & g t ; & l t ; / a : K e y V a l u e O f D i a g r a m O b j e c t K e y a n y T y p e z b w N T n L X & g t ; & l t ; a : K e y V a l u e O f D i a g r a m O b j e c t K e y a n y T y p e z b w N T n L X & g t ; & l t ; a : K e y & g t ; & l t ; K e y & g t ; L i n k s \ & a m p ; l t ; C o l u m n s \ S u m m e   v o n   P a r t i a l   i n t e r n a l   m o d e l & a m p ; g t ; - & a m p ; l t ; M e a s u r e s \ P a r t i a l   i n t e r n a l   m o d e l & a m p ; g t ; & l t ; / K e y & g t ; & l t ; / a : K e y & g t ; & l t ; a : V a l u e   i : t y p e = " M e a s u r e G r i d V i e w S t a t e I D i a g r a m L i n k " / & g t ; & l t ; / a : K e y V a l u e O f D i a g r a m O b j e c t K e y a n y T y p e z b w N T n L X & g t ; & l t ; a : K e y V a l u e O f D i a g r a m O b j e c t K e y a n y T y p e z b w N T n L X & g t ; & l t ; a : K e y & g t ; & l t ; K e y & g t ; L i n k s \ & a m p ; l t ; C o l u m n s \ S u m m e   v o n   P a r t i a l   i n t e r n a l   m o d e l & a m p ; g t ; - & a m p ; l t ; M e a s u r e s \ P a r t i a l   i n t e r n a l   m o d e l & a m p ; g t ; \ C O L U M N & l t ; / K e y & g t ; & l t ; / a : K e y & g t ; & l t ; a : V a l u e   i : t y p e = " M e a s u r e G r i d V i e w S t a t e I D i a g r a m L i n k E n d p o i n t " / & g t ; & l t ; / a : K e y V a l u e O f D i a g r a m O b j e c t K e y a n y T y p e z b w N T n L X & g t ; & l t ; a : K e y V a l u e O f D i a g r a m O b j e c t K e y a n y T y p e z b w N T n L X & g t ; & l t ; a : K e y & g t ; & l t ; K e y & g t ; L i n k s \ & a m p ; l t ; C o l u m n s \ S u m m e   v o n   P a r t i a l   i n t e r n a l   m o d e l & a m p ; g t ; - & a m p ; l t ; M e a s u r e s \ P a r t i a l   i n t e r n a l   m o d e l & a m p ; g t ; \ M E A S U R E & l t ; / K e y & g t ; & l t ; / a : K e y & g t ; & l t ; a : V a l u e   i : t y p e = " M e a s u r e G r i d V i e w S t a t e I D i a g r a m L i n k E n d p o i n t " / & g t ; & l t ; / a : K e y V a l u e O f D i a g r a m O b j e c t K e y a n y T y p e z b w N T n L X & g t ; & l t ; a : K e y V a l u e O f D i a g r a m O b j e c t K e y a n y T y p e z b w N T n L X & g t ; & l t ; a : K e y & g t ; & l t ; K e y & g t ; L i n k s \ & a m p ; l t ; C o l u m n s \ S u m m e   v o n   F u l l   i n t e r n a l   m o d e l & a m p ; g t ; - & a m p ; l t ; M e a s u r e s \ F u l l   i n t e r n a l   m o d e l & a m p ; g t ; & l t ; / K e y & g t ; & l t ; / a : K e y & g t ; & l t ; a : V a l u e   i : t y p e = " M e a s u r e G r i d V i e w S t a t e I D i a g r a m L i n k " / & g t ; & l t ; / a : K e y V a l u e O f D i a g r a m O b j e c t K e y a n y T y p e z b w N T n L X & g t ; & l t ; a : K e y V a l u e O f D i a g r a m O b j e c t K e y a n y T y p e z b w N T n L X & g t ; & l t ; a : K e y & g t ; & l t ; K e y & g t ; L i n k s \ & a m p ; l t ; C o l u m n s \ S u m m e   v o n   F u l l   i n t e r n a l   m o d e l & a m p ; g t ; - & a m p ; l t ; M e a s u r e s \ F u l l   i n t e r n a l   m o d e l & a m p ; g t ; \ C O L U M N & l t ; / K e y & g t ; & l t ; / a : K e y & g t ; & l t ; a : V a l u e   i : t y p e = " M e a s u r e G r i d V i e w S t a t e I D i a g r a m L i n k E n d p o i n t " / & g t ; & l t ; / a : K e y V a l u e O f D i a g r a m O b j e c t K e y a n y T y p e z b w N T n L X & g t ; & l t ; a : K e y V a l u e O f D i a g r a m O b j e c t K e y a n y T y p e z b w N T n L X & g t ; & l t ; a : K e y & g t ; & l t ; K e y & g t ; L i n k s \ & a m p ; l t ; C o l u m n s \ S u m m e   v o n   F u l l   i n t e r n a l   m o d e l & a m p ; g t ; - & a m p ; l t ; M e a s u r e s \ F u l l   i n t e r n a l   m o d e l & a m p ; g t ; \ M E A S U R E & l t ; / K e y & g t ; & l t ; / a : K e y & g t ; & l t ; a : V a l u e   i : t y p e = " M e a s u r e G r i d V i e w S t a t e I D i a g r a m L i n k E n d p o i n t " / & g t ; & l t ; / a : K e y V a l u e O f D i a g r a m O b j e c t K e y a n y T y p e z b w N T n L X & g t ; & l t ; / V i e w S t a t e s & g t ; & l t ; / D i a g r a m M a n a g e r . S e r i a l i z a b l e D i a g r a m & g t ; & l t ; / A r r a y O f D i a g r a m M a n a g e r . S e r i a l i z a b l e D i a g r a m & g t ; < / C u s t o m C o n t e n t > < / G e m i n i > 
</file>

<file path=customXml/item26.xml>��< ? x m l   v e r s i o n = " 1 . 0 "   e n c o d i n g = " U T F - 1 6 " ? > < G e m i n i   x m l n s = " h t t p : / / g e m i n i / p i v o t c u s t o m i z a t i o n / S h o w I m p l i c i t M e a s u r e s " > < C u s t o m C o n t e n t > < ! [ C D A T A [ F a l s e ] ] > < / C u s t o m C o n t e n t > < / G e m i n i > 
</file>

<file path=customXml/item27.xml>��< ? x m l   v e r s i o n = " 1 . 0 "   e n c o d i n g = " U T F - 1 6 " ? > < G e m i n i   x m l n s = " h t t p : / / g e m i n i / p i v o t c u s t o m i z a t i o n / L i n k e d T a b l e s " > < C u s t o m C o n t e n t > < ! [ C D A T A [ < L i n k e d T a b l e s   x m l n s : x s i = " h t t p : / / w w w . w 3 . o r g / 2 0 0 1 / X M L S c h e m a - i n s t a n c e "   x m l n s : x s d = " h t t p : / / w w w . w 3 . o r g / 2 0 0 1 / X M L S c h e m a " > < L i n k e d T a b l e L i s t > < L i n k e d T a b l e I n f o > < E x c e l T a b l e N a m e > T a b e l l e 4 < / E x c e l T a b l e N a m e > < G e m i n i T a b l e I d > T a b e l l e 4 - 8 5 c 7 2 f d 4 - 6 c f 1 - 4 5 c e - 8 a b d - 7 f d e 8 3 e 2 2 e 4 f < / G e m i n i T a b l e I d > < L i n k e d C o l u m n L i s t   / > < U p d a t e N e e d e d > f a l s e < / U p d a t e N e e d e d > < R o w C o u n t > 0 < / R o w C o u n t > < / L i n k e d T a b l e I n f o > < / L i n k e d T a b l e L i s t > < / L i n k e d T a b l e s > ] ] > < / C u s t o m C o n t e n t > < / G e m i n i > 
</file>

<file path=customXml/item28.xml>��< ? x m l   v e r s i o n = " 1 . 0 "   e n c o d i n g = " U T F - 1 6 " ? > < G e m i n i   x m l n s = " h t t p : / / g e m i n i / p i v o t c u s t o m i z a t i o n / T a b l e X M L _ S _ 3 2 _ S c o p e _ b 1 0 0 d 1 4 3 - 1 8 7 3 - 4 1 b 6 - 8 5 a d - 4 1 7 1 7 e f c 3 9 0 3 " > < C u s t o m C o n t e n t > & l t ; T a b l e W i d g e t G r i d S e r i a l i z a t i o n   x m l n s : x s i = " h t t p : / / w w w . w 3 . o r g / 2 0 0 1 / X M L S c h e m a - i n s t a n c e "   x m l n s : x s d = " h t t p : / / w w w . w 3 . o r g / 2 0 0 1 / X M L S c h e m a " & g t ; & l t ; C o l u m n S u g g e s t e d T y p e   / & g t ; & l t ; C o l u m n F o r m a t   / & g t ; & l t ; C o l u m n A c c u r a c y   / & g t ; & l t ; C o l u m n C u r r e n c y S y m b o l   / & g t ; & l t ; C o l u m n P o s i t i v e P a t t e r n   / & g t ; & l t ; C o l u m n N e g a t i v e P a t t e r n   / & g t ; & l t ; C o l u m n W i d t h s & g t ; & l t ; i t e m & g t ; & l t ; k e y & g t ; & l t ; s t r i n g & g t ; 1   R e p o r t i n g   r e f e r e n c e   d a t e G J _ S t i c h t a g G J _ S t i c h t a g & l t ; / s t r i n g & g t ; & l t ; / k e y & g t ; & l t ; v a l u e & g t ; & l t ; i n t & g t ; 2 1 7 & l t ; / i n t & g t ; & l t ; / v a l u e & g t ; & l t ; / i t e m & g t ; & l t ; i t e m & g t ; & l t ; k e y & g t ; & l t ; s t r i n g & g t ; T y p e   o f   u n d e r t a k i n g & l t ; / s t r i n g & g t ; & l t ; / k e y & g t ; & l t ; v a l u e & g t ; & l t ; i n t & g t ; 3 5 7 & l t ; / i n t & g t ; & l t ; / v a l u e & g t ; & l t ; / i t e m & g t ; & l t ; i t e m & g t ; & l t ; k e y & g t ; & l t ; s t r i n g & g t ; C o u n t r y & l t ; / s t r i n g & g t ; & l t ; / k e y & g t ; & l t ; v a l u e & g t ; & l t ; i n t & g t ; 1 2 3 & l t ; / i n t & g t ; & l t ; / v a l u e & g t ; & l t ; / i t e m & g t ; & l t ; i t e m & g t ; & l t ; k e y & g t ; & l t ; s t r i n g & g t ; L e g a l   n a m e   o f   t h e   u n d e r t a k i n g & l t ; / s t r i n g & g t ; & l t ; / k e y & g t ; & l t ; v a l u e & g t ; & l t ; i n t & g t ; 5 6 1 & l t ; / i n t & g t ; & l t ; / v a l u e & g t ; & l t ; / i t e m & g t ; & l t ; i t e m & g t ; & l t ; k e y & g t ; & l t ; s t r i n g & g t ; M e a s u r e s A n z a h l & l t ; / s t r i n g & g t ; & l t ; / k e y & g t ; & l t ; v a l u e & g t ; & l t ; i n t & g t ; 2 0 7 & l t ; / i n t & g t ; & l t ; / v a l u e & g t ; & l t ; / i t e m & g t ; & l t ; i t e m & g t ; & l t ; k e y & g t ; & l t ; s t r i n g & g t ; 1   I n s u r a n c e   u n d e r t a k i n g V U N r _ V U N a m e V U N r _ V U N a m e & l t ; / s t r i n g & g t ; & l t ; / k e y & g t ; & l t ; v a l u e & g t ; & l t ; i n t & g t ; 5 8 3 & l t ; / i n t & g t ; & l t ; / v a l u e & g t ; & l t ; / i t e m & g t ; & l t ; i t e m & g t ; & l t ; k e y & g t ; & l t ; s t r i n g & g t ; I d e n t i f i c a t i o n   c o d e   a n d   t y p e   o f   c o d e   o f   t h e   u n d e r t a k & l t ; / s t r i n g & g t ; & l t ; / k e y & g t ; & l t ; v a l u e & g t ; & l t ; i n t & g t ; 4 3 9 & l t ; / i n t & g t ; & l t ; / v a l u e & g t ; & l t ; / i t e m & g t ; & l t ; i t e m & g t ; & l t ; k e y & g t ; & l t ; s t r i n g & g t ; A r t   d e s   S t a a t e s & l t ; / s t r i n g & g t ; & l t ; / k e y & g t ; & l t ; v a l u e & g t ; & l t ; i n t & g t ; 2 3 9 & l t ; / i n t & g t ; & l t ; / v a l u e & g t ; & l t ; / i t e m & g t ; & l t ; / C o l u m n W i d t h s & g t ; & l t ; C o l u m n D i s p l a y I n d e x & g t ; & l t ; i t e m & g t ; & l t ; k e y & g t ; & l t ; s t r i n g & g t ; 1   R e p o r t i n g   r e f e r e n c e   d a t e G J _ S t i c h t a g G J _ S t i c h t a g & l t ; / s t r i n g & g t ; & l t ; / k e y & g t ; & l t ; v a l u e & g t ; & l t ; i n t & g t ; 0 & l t ; / i n t & g t ; & l t ; / v a l u e & g t ; & l t ; / i t e m & g t ; & l t ; i t e m & g t ; & l t ; k e y & g t ; & l t ; s t r i n g & g t ; T y p e   o f   u n d e r t a k i n g & l t ; / s t r i n g & g t ; & l t ; / k e y & g t ; & l t ; v a l u e & g t ; & l t ; i n t & g t ; 2 & l t ; / i n t & g t ; & l t ; / v a l u e & g t ; & l t ; / i t e m & g t ; & l t ; i t e m & g t ; & l t ; k e y & g t ; & l t ; s t r i n g & g t ; C o u n t r y & l t ; / s t r i n g & g t ; & l t ; / k e y & g t ; & l t ; v a l u e & g t ; & l t ; i n t & g t ; 4 & l t ; / i n t & g t ; & l t ; / v a l u e & g t ; & l t ; / i t e m & g t ; & l t ; i t e m & g t ; & l t ; k e y & g t ; & l t ; s t r i n g & g t ; L e g a l   n a m e   o f   t h e   u n d e r t a k i n g & l t ; / s t r i n g & g t ; & l t ; / k e y & g t ; & l t ; v a l u e & g t ; & l t ; i n t & g t ; 3 & l t ; / i n t & g t ; & l t ; / v a l u e & g t ; & l t ; / i t e m & g t ; & l t ; i t e m & g t ; & l t ; k e y & g t ; & l t ; s t r i n g & g t ; M e a s u r e s A n z a h l & l t ; / s t r i n g & g t ; & l t ; / k e y & g t ; & l t ; v a l u e & g t ; & l t ; i n t & g t ; 6 & l t ; / i n t & g t ; & l t ; / v a l u e & g t ; & l t ; / i t e m & g t ; & l t ; i t e m & g t ; & l t ; k e y & g t ; & l t ; s t r i n g & g t ; 1   I n s u r a n c e   u n d e r t a k i n g V U N r _ V U N a m e V U N r _ V U N a m e & l t ; / s t r i n g & g t ; & l t ; / k e y & g t ; & l t ; v a l u e & g t ; & l t ; i n t & g t ; 7 & l t ; / i n t & g t ; & l t ; / v a l u e & g t ; & l t ; / i t e m & g t ; & l t ; i t e m & g t ; & l t ; k e y & g t ; & l t ; s t r i n g & g t ; I d e n t i f i c a t i o n   c o d e   a n d   t y p e   o f   c o d e   o f   t h e   u n d e r t a k & l t ; / s t r i n g & g t ; & l t ; / k e y & g t ; & l t ; v a l u e & g t ; & l t ; i n t & g t ; 1 & l t ; / i n t & g t ; & l t ; / v a l u e & g t ; & l t ; / i t e m & g t ; & l t ; i t e m & g t ; & l t ; k e y & g t ; & l t ; s t r i n g & g t ; A r t   d e s   S t a a t e s & l t ; / s t r i n g & g t ; & l t ; / k e y & g t ; & l t ; v a l u e & g t ; & l t ; i n t & g t ; 5 & l t ; / i n t & g t ; & l t ; / v a l u e & g t ; & l t ; / i t e m & g t ; & l t ; / C o l u m n D i s p l a y I n d e x & g t ; & l t ; C o l u m n F r o z e n   / & g t ; & l t ; C o l u m n C h e c k e d   / & g t ; & l t ; C o l u m n F i l t e r & g t ; & l t ; i t e m & g t ; & l t ; k e y & g t ; & l t ; s t r i n g & g t ; A r t   d e s   S t a a t e s & l t ; / s t r i n g & g t ; & l t ; / k e y & g t ; & l t ; v a l u e & g t ; & l t ; F i l t e r E x p r e s s i o n   x s i : n i l = " t r u e "   / & g t ; & l t ; / v a l u e & g t ; & l t ; / i t e m & g t ; & l t ; i t e m & g t ; & l t ; k e y & g t ; & l t ; s t r i n g & g t ; 1   I n s u r a n c e   u n d e r t a k i n g V U N r _ V U N a m e V U N r _ V U N a m e & l t ; / s t r i n g & g t ; & l t ; / k e y & g t ; & l t ; v a l u e & g t ; & l t ; F i l t e r E x p r e s s i o n   x s i : n i l = " t r u e "   / & g t ; & l t ; / v a l u e & g t ; & l t ; / i t e m & g t ; & l t ; i t e m & g t ; & l t ; k e y & g t ; & l t ; s t r i n g & g t ; 1   R e p o r t i n g   r e f e r e n c e   d a t e G J _ S t i c h t a g G J _ S t i c h t a g & l t ; / s t r i n g & g t ; & l t ; / k e y & g t ; & l t ; v a l u e & g t ; & l t ; F i l t e r E x p r e s s i o n   x s i : n i l = " t r u e "   / & g t ; & l t ; / v a l u e & g t ; & l t ; / i t e m & g t ; & l t ; i t e m & g t ; & l t ; k e y & g t ; & l t ; s t r i n g & g t ; C o u n t r y & l t ; / s t r i n g & g t ; & l t ; / k e y & g t ; & l t ; v a l u e & g t ; & l t ; F i l t e r E x p r e s s i o n   x s i : n i l = " t r u e "   / & g t ; & l t ; / v a l u e & g t ; & l t ; / i t e m & g t ; & l t ; / C o l u m n F i l t e r & g t ; & l t ; S e l e c t i o n F i l t e r & g t ; & l t ; i t e m & g t ; & l t ; k e y & g t ; & l t ; s t r i n g & g t ; A r t   d e s   S t a a t e s & l t ; / s t r i n g & g t ; & l t ; / k e y & g t ; & l t ; v a l u e & g t ; & l t ; S e l e c t i o n F i l t e r & g t ; & l t ; S e l e c t i o n T y p e & g t ; S e l e c t & l t ; / S e l e c t i o n T y p e & g t ; & l t ; I t e m s & g t ; & l t ; a n y T y p e   x s i : t y p e = " x s d : s t r i n g " & g t ; M i t g l i e d s t a a t & l t ; / a n y T y p e & g t ; & l t ; / I t e m s & g t ; & l t ; / S e l e c t i o n F i l t e r & g t ; & l t ; / v a l u e & g t ; & l t ; / i t e m & g t ; & l t ; i t e m & g t ; & l t ; k e y & g t ; & l t ; s t r i n g & g t ; 1   I n s u r a n c e   u n d e r t a k i n g V U N r _ V U N a m e V U N r _ V U N a m e & l t ; / s t r i n g & g t ; & l t ; / k e y & g t ; & l t ; v a l u e & g t ; & l t ; S e l e c t i o n F i l t e r & g t ; & l t ; S e l e c t i o n T y p e & g t ; S e l e c t & l t ; / S e l e c t i o n T y p e & g t ; & l t ; I t e m s & g t ; & l t ; a n y T y p e   x s i : t y p e = " x s d : s t r i n g " & g t ; 1 4 4   -   U N I Q A   I n s u r a n c e   G r o u p   A G & l t ; / a n y T y p e & g t ; & l t ; / I t e m s & g t ; & l t ; / S e l e c t i o n F i l t e r & g t ; & l t ; / v a l u e & g t ; & l t ; / i t e m & g t ; & l t ; i t e m & g t ; & l t ; k e y & g t ; & l t ; s t r i n g & g t ; 1   R e p o r t i n g   r e f e r e n c e   d a t e G J _ S t i c h t a g G J _ S t i c h t a g & l t ; / s t r i n g & g t ; & l t ; / k e y & g t ; & l t ; v a l u e & g t ; & l t ; S e l e c t i o n F i l t e r   x s i : n i l = " t r u e "   / & g t ; & l t ; / v a l u e & g t ; & l t ; / i t e m & g t ; & l t ; i t e m & g t ; & l t ; k e y & g t ; & l t ; s t r i n g & g t ; C o u n t r y & l t ; / s t r i n g & g t ; & l t ; / k e y & g t ; & l t ; v a l u e & g t ; & l t ; S e l e c t i o n F i l t e r   x s i : n i l = " t r u e "   / & g t ; & l t ; / v a l u e & g t ; & l t ; / i t e m & g t ; & l t ; / S e l e c t i o n F i l t e r & g t ; & l t ; F i l t e r P a r a m e t e r s & g t ; & l t ; i t e m & g t ; & l t ; k e y & g t ; & l t ; s t r i n g & g t ; A r t   d e s   S t a a t e s & l t ; / s t r i n g & g t ; & l t ; / k e y & g t ; & l t ; v a l u e & g t ; & l t ; C o m m a n d P a r a m e t e r s   / & g t ; & l t ; / v a l u e & g t ; & l t ; / i t e m & g t ; & l t ; i t e m & g t ; & l t ; k e y & g t ; & l t ; s t r i n g & g t ; 1   I n s u r a n c e   u n d e r t a k i n g V U N r _ V U N a m e V U N r _ V U N a m e & l t ; / s t r i n g & g t ; & l t ; / k e y & g t ; & l t ; v a l u e & g t ; & l t ; C o m m a n d P a r a m e t e r s   / & g t ; & l t ; / v a l u e & g t ; & l t ; / i t e m & g t ; & l t ; i t e m & g t ; & l t ; k e y & g t ; & l t ; s t r i n g & g t ; 1   R e p o r t i n g   r e f e r e n c e   d a t e G J _ S t i c h t a g G J _ S t i c h t a g & l t ; / s t r i n g & g t ; & l t ; / k e y & g t ; & l t ; v a l u e & g t ; & l t ; C o m m a n d P a r a m e t e r s   / & g t ; & l t ; / v a l u e & g t ; & l t ; / i t e m & g t ; & l t ; i t e m & g t ; & l t ; k e y & g t ; & l t ; s t r i n g & g t ; C o u n t r y & l t ; / s t r i n g & g t ; & l t ; / k e y & g t ; & l t ; v a l u e & g t ; & l t ; C o m m a n d P a r a m e t e r s   / & g t ; & l t ; / v a l u e & g t ; & l t ; / i t e m & g t ; & l t ; / F i l t e r P a r a m e t e r s & g t ; & l t ; I s S o r t D e s c e n d i n g & g t ; f a l s e & l t ; / I s S o r t D e s c e n d i n g & g t ; & l t ; / T a b l e W i d g e t G r i d S e r i a l i z a t i o n & g t ; < / C u s t o m C o n t e n t > < / G e m i n i > 
</file>

<file path=customXml/item3.xml>��< ? x m l   v e r s i o n = " 1 . 0 "   e n c o d i n g = " U T F - 1 6 " ? > < G e m i n i   x m l n s = " h t t p : / / g e m i n i / p i v o t c u s t o m i z a t i o n / T a b l e C o u n t I n S a n d b o x " > < C u s t o m C o n t e n t > < ! [ C D A T A [ 4 ] ] > < / C u s t o m C o n t e n t > < / G e m i n i > 
</file>

<file path=customXml/item4.xml>��< ? x m l   v e r s i o n = " 1 . 0 "   e n c o d i n g = " U T F - 1 6 " ? > < G e m i n i   x m l n s = " h t t p : / / g e m i n i / p i v o t c u s t o m i z a t i o n / T a b l e X M L _ L T G _ 2 0 1 7 - 6 f 0 1 e 8 5 7 - 5 7 7 5 - 4 d 6 e - a 4 4 8 - 3 1 2 0 1 3 d b 8 4 6 6 " > < C u s t o m C o n t e n t > < ! [ C D A T A [ < T a b l e W i d g e t G r i d S e r i a l i z a t i o n   x m l n s : x s i = " h t t p : / / w w w . w 3 . o r g / 2 0 0 1 / X M L S c h e m a - i n s t a n c e "   x m l n s : x s d = " h t t p : / / w w w . w 3 . o r g / 2 0 0 1 / X M L S c h e m a " > < C o l u m n S u g g e s t e d T y p e   / > < C o l u m n F o r m a t   / > < C o l u m n A c c u r a c y   / > < C o l u m n C u r r e n c y S y m b o l   / > < C o l u m n P o s i t i v e P a t t e r n   / > < C o l u m n N e g a t i v e P a t t e r n   / > < C o l u m n W i d t h s > < i t e m > < k e y > < s t r i n g > P e e r g r o u p < / s t r i n g > < / k e y > < v a l u e > < i n t > 1 4 9 < / i n t > < / v a l u e > < / i t e m > < i t e m > < k e y > < s t r i n g > M a t c h i n g   A d j u s t m e n t < / s t r i n g > < / k e y > < v a l u e > < i n t > 2 4 6 < / i n t > < / v a l u e > < / i t e m > < i t e m > < k e y > < s t r i n g > T r a n s i t i o n a l   m e a s u r e   o n   t e c h n i c a l   p r o v i s i o n s < / s t r i n g > < / k e y > < v a l u e > < i n t > 4 7 1 < / i n t > < / v a l u e > < / i t e m > < i t e m > < k e y > < s t r i n g > T r a n s i t i o n a l   m e a s u r e   o n   t h e   r i s k - f r e e   i n t e r e s t   r a t e < / s t r i n g > < / k e y > < v a l u e > < i n t > 5 1 5 < / i n t > < / v a l u e > < / i t e m > < i t e m > < k e y > < s t r i n g > V o l a t i l i t y   a d j u s t m e n t < / s t r i n g > < / k e y > < v a l u e > < i n t > 2 3 7 < / i n t > < / v a l u e > < / i t e m > < i t e m > < k e y > < s t r i n g > J a h r < / s t r i n g > < / k e y > < v a l u e > < i n t > 8 9 < / i n t > < / v a l u e > < / i t e m > < / C o l u m n W i d t h s > < C o l u m n D i s p l a y I n d e x > < i t e m > < k e y > < s t r i n g > P e e r g r o u p < / s t r i n g > < / k e y > < v a l u e > < i n t > 0 < / i n t > < / v a l u e > < / i t e m > < i t e m > < k e y > < s t r i n g > M a t c h i n g   A d j u s t m e n t < / s t r i n g > < / k e y > < v a l u e > < i n t > 1 < / i n t > < / v a l u e > < / i t e m > < i t e m > < k e y > < s t r i n g > T r a n s i t i o n a l   m e a s u r e   o n   t e c h n i c a l   p r o v i s i o n s < / s t r i n g > < / k e y > < v a l u e > < i n t > 2 < / i n t > < / v a l u e > < / i t e m > < i t e m > < k e y > < s t r i n g > T r a n s i t i o n a l   m e a s u r e   o n   t h e   r i s k - f r e e   i n t e r e s t   r a t e < / s t r i n g > < / k e y > < v a l u e > < i n t > 3 < / i n t > < / v a l u e > < / i t e m > < i t e m > < k e y > < s t r i n g > V o l a t i l i t y   a d j u s t m e n t < / s t r i n g > < / k e y > < v a l u e > < i n t > 4 < / i n t > < / v a l u e > < / i t e m > < i t e m > < k e y > < s t r i n g > J a h r < / s t r i n g > < / k e y > < v a l u e > < i n t > 5 < / 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I s S a n d b o x E m b e d d e d " > < C u s t o m C o n t e n t > < ! [ C D A T A [ y e s ] ] > < / C u s t o m C o n t e n t > < / G e m i n i > 
</file>

<file path=customXml/item6.xml><?xml version="1.0" encoding="utf-8"?>
<p:properties xmlns:p="http://schemas.microsoft.com/office/2006/metadata/properties" xmlns:xsi="http://www.w3.org/2001/XMLSchema-instance" xmlns:pc="http://schemas.microsoft.com/office/infopath/2007/PartnerControls">
  <documentManagement>
    <Ratings xmlns="http://schemas.microsoft.com/sharepoint/v3" xsi:nil="true"/>
    <LikedBy xmlns="http://schemas.microsoft.com/sharepoint/v3">
      <UserInfo>
        <DisplayName/>
        <AccountId xsi:nil="true"/>
        <AccountType/>
      </UserInfo>
    </LikedBy>
    <Unternehmenstyp xmlns="ecf6159b-8c3f-40f2-a48e-41acb1a615ce">Versicherungsunternehmen</Unternehmenstyp>
    <RatedBy xmlns="http://schemas.microsoft.com/sharepoint/v3">
      <UserInfo>
        <DisplayName/>
        <AccountId xsi:nil="true"/>
        <AccountType/>
      </UserInfo>
    </RatedBy>
    <Thema xmlns="5605b07b-097c-464e-8201-33bb224b3d79">FMA intern</Thema>
    <g_x00fc_ltig_x0020_von xmlns="5605b07b-097c-464e-8201-33bb224b3d79" xsi:nil="true"/>
    <Gesch_x00e4_ftsjahr xmlns="5605b07b-097c-464e-8201-33bb224b3d79">unabhängig</Gesch_x00e4_ftsjahr>
    <Art xmlns="5605b07b-097c-464e-8201-33bb224b3d79">Statistik</Art>
    <g_x00fc_ltig_x0020_bis xmlns="5605b07b-097c-464e-8201-33bb224b3d79" xsi:nil="true"/>
  </documentManagement>
</p:properties>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S h o w H i d d e n " > < C u s t o m C o n t e n t > < ! [ C D A T A [ T r u e ] ] > < / C u s t o m C o n t e n t > < / G e m i n i > 
</file>

<file path=customXml/item9.xml>��< ? x m l   v e r s i o n = " 1 . 0 "   e n c o d i n g = " U T F - 1 6 " ? > < G e m i n i   x m l n s = " h t t p : / / g e m i n i / p i v o t c u s t o m i z a t i o n / L i n k e d T a b l e U p d a t e M o d e " > < C u s t o m C o n t e n t > < ! [ C D A T A [ T r u e ] ] > < / C u s t o m C o n t e n t > < / G e m i n i > 
</file>

<file path=customXml/itemProps1.xml><?xml version="1.0" encoding="utf-8"?>
<ds:datastoreItem xmlns:ds="http://schemas.openxmlformats.org/officeDocument/2006/customXml" ds:itemID="{4C83799C-8884-4AA7-A653-278A7FD72830}">
  <ds:schemaRefs>
    <ds:schemaRef ds:uri="http://gemini/pivotcustomization/686f5707-ad95-44d4-959f-bd48794232e7"/>
  </ds:schemaRefs>
</ds:datastoreItem>
</file>

<file path=customXml/itemProps10.xml><?xml version="1.0" encoding="utf-8"?>
<ds:datastoreItem xmlns:ds="http://schemas.openxmlformats.org/officeDocument/2006/customXml" ds:itemID="{A35D649B-A85C-458E-BEF5-9B0B308930A8}">
  <ds:schemaRefs/>
</ds:datastoreItem>
</file>

<file path=customXml/itemProps11.xml><?xml version="1.0" encoding="utf-8"?>
<ds:datastoreItem xmlns:ds="http://schemas.openxmlformats.org/officeDocument/2006/customXml" ds:itemID="{EA52811B-BBD8-404A-9399-0F619F7439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605b07b-097c-464e-8201-33bb224b3d79"/>
    <ds:schemaRef ds:uri="ecf6159b-8c3f-40f2-a48e-41acb1a615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2.xml><?xml version="1.0" encoding="utf-8"?>
<ds:datastoreItem xmlns:ds="http://schemas.openxmlformats.org/officeDocument/2006/customXml" ds:itemID="{AA4CFB19-93C2-4E4A-A5C7-3DEC4212B2A0}">
  <ds:schemaRefs/>
</ds:datastoreItem>
</file>

<file path=customXml/itemProps13.xml><?xml version="1.0" encoding="utf-8"?>
<ds:datastoreItem xmlns:ds="http://schemas.openxmlformats.org/officeDocument/2006/customXml" ds:itemID="{846E0212-4DA6-4CB9-8D92-3D483F99AF98}">
  <ds:schemaRefs>
    <ds:schemaRef ds:uri="http://gemini/pivotcustomization/66c57a1f-13d8-4dbc-9065-f6c3463004a3"/>
  </ds:schemaRefs>
</ds:datastoreItem>
</file>

<file path=customXml/itemProps14.xml><?xml version="1.0" encoding="utf-8"?>
<ds:datastoreItem xmlns:ds="http://schemas.openxmlformats.org/officeDocument/2006/customXml" ds:itemID="{2F7CD7AF-AE83-44B2-98A8-E61883FD381C}">
  <ds:schemaRefs/>
</ds:datastoreItem>
</file>

<file path=customXml/itemProps15.xml><?xml version="1.0" encoding="utf-8"?>
<ds:datastoreItem xmlns:ds="http://schemas.openxmlformats.org/officeDocument/2006/customXml" ds:itemID="{37EF94CC-4871-4E2E-971C-C3F5C96E8B89}">
  <ds:schemaRefs>
    <ds:schemaRef ds:uri="http://gemini/pivotcustomization/ManualCalcMode"/>
  </ds:schemaRefs>
</ds:datastoreItem>
</file>

<file path=customXml/itemProps16.xml><?xml version="1.0" encoding="utf-8"?>
<ds:datastoreItem xmlns:ds="http://schemas.openxmlformats.org/officeDocument/2006/customXml" ds:itemID="{7831DEC0-47B6-4811-8FCE-313FF4B84525}">
  <ds:schemaRefs/>
</ds:datastoreItem>
</file>

<file path=customXml/itemProps17.xml><?xml version="1.0" encoding="utf-8"?>
<ds:datastoreItem xmlns:ds="http://schemas.openxmlformats.org/officeDocument/2006/customXml" ds:itemID="{20707C49-448A-4578-A37D-4E4DFF5C2E62}">
  <ds:schemaRefs>
    <ds:schemaRef ds:uri="http://gemini/pivotcustomization/ClientWindowXML"/>
  </ds:schemaRefs>
</ds:datastoreItem>
</file>

<file path=customXml/itemProps18.xml><?xml version="1.0" encoding="utf-8"?>
<ds:datastoreItem xmlns:ds="http://schemas.openxmlformats.org/officeDocument/2006/customXml" ds:itemID="{18F96A0B-9030-479B-844D-A9CD3E684FDA}">
  <ds:schemaRefs/>
</ds:datastoreItem>
</file>

<file path=customXml/itemProps19.xml><?xml version="1.0" encoding="utf-8"?>
<ds:datastoreItem xmlns:ds="http://schemas.openxmlformats.org/officeDocument/2006/customXml" ds:itemID="{BD3EC019-C0CC-40CD-8A29-E2E43E086E69}">
  <ds:schemaRefs>
    <ds:schemaRef ds:uri="http://gemini/pivotcustomization/ea890b1e-bc75-42e7-a732-e5deabef2907"/>
  </ds:schemaRefs>
</ds:datastoreItem>
</file>

<file path=customXml/itemProps2.xml><?xml version="1.0" encoding="utf-8"?>
<ds:datastoreItem xmlns:ds="http://schemas.openxmlformats.org/officeDocument/2006/customXml" ds:itemID="{A0FC2B35-5AC4-4FFE-B185-9E02CD381292}">
  <ds:schemaRefs>
    <ds:schemaRef ds:uri="http://gemini/pivotcustomization/TableOrder"/>
  </ds:schemaRefs>
</ds:datastoreItem>
</file>

<file path=customXml/itemProps20.xml><?xml version="1.0" encoding="utf-8"?>
<ds:datastoreItem xmlns:ds="http://schemas.openxmlformats.org/officeDocument/2006/customXml" ds:itemID="{FA9F1DF5-69A2-4ED7-9CF2-F5E7234E654C}">
  <ds:schemaRefs>
    <ds:schemaRef ds:uri="http://gemini/pivotcustomization/TableXML_Tabelle2-3f2f944f-488d-45fa-ad3d-8ed3c8b487b8"/>
  </ds:schemaRefs>
</ds:datastoreItem>
</file>

<file path=customXml/itemProps21.xml><?xml version="1.0" encoding="utf-8"?>
<ds:datastoreItem xmlns:ds="http://schemas.openxmlformats.org/officeDocument/2006/customXml" ds:itemID="{FFE0C368-0007-457D-A152-E8CD484FEAFB}">
  <ds:schemaRefs>
    <ds:schemaRef ds:uri="http://gemini/pivotcustomization/MeasureGridState"/>
  </ds:schemaRefs>
</ds:datastoreItem>
</file>

<file path=customXml/itemProps22.xml><?xml version="1.0" encoding="utf-8"?>
<ds:datastoreItem xmlns:ds="http://schemas.openxmlformats.org/officeDocument/2006/customXml" ds:itemID="{791B9B81-9C64-4AFB-A65A-51D7CE5F16F1}">
  <ds:schemaRefs/>
</ds:datastoreItem>
</file>

<file path=customXml/itemProps23.xml><?xml version="1.0" encoding="utf-8"?>
<ds:datastoreItem xmlns:ds="http://schemas.openxmlformats.org/officeDocument/2006/customXml" ds:itemID="{8B927D7E-49A3-42F6-B633-40276F8AF84E}">
  <ds:schemaRefs>
    <ds:schemaRef ds:uri="http://gemini/pivotcustomization/0f06a1ad-680a-4b5f-8da2-6ebf59cdea7a"/>
  </ds:schemaRefs>
</ds:datastoreItem>
</file>

<file path=customXml/itemProps24.xml><?xml version="1.0" encoding="utf-8"?>
<ds:datastoreItem xmlns:ds="http://schemas.openxmlformats.org/officeDocument/2006/customXml" ds:itemID="{2D0DCD2F-193A-4307-8F78-CAC5AECD8425}">
  <ds:schemaRefs>
    <ds:schemaRef ds:uri="http://gemini/pivotcustomization/TableXML_Tabelle4-85c72fd4-6cf1-45ce-8abd-7fde83e22e4f"/>
  </ds:schemaRefs>
</ds:datastoreItem>
</file>

<file path=customXml/itemProps25.xml><?xml version="1.0" encoding="utf-8"?>
<ds:datastoreItem xmlns:ds="http://schemas.openxmlformats.org/officeDocument/2006/customXml" ds:itemID="{DF4357D3-91E3-4433-80B8-D674829DA65F}">
  <ds:schemaRefs>
    <ds:schemaRef ds:uri="http://gemini/pivotcustomization/Diagrams"/>
  </ds:schemaRefs>
</ds:datastoreItem>
</file>

<file path=customXml/itemProps26.xml><?xml version="1.0" encoding="utf-8"?>
<ds:datastoreItem xmlns:ds="http://schemas.openxmlformats.org/officeDocument/2006/customXml" ds:itemID="{74E6AAFB-2838-445E-92B9-F8A5E7AFCD31}">
  <ds:schemaRefs>
    <ds:schemaRef ds:uri="http://gemini/pivotcustomization/ShowImplicitMeasures"/>
  </ds:schemaRefs>
</ds:datastoreItem>
</file>

<file path=customXml/itemProps27.xml><?xml version="1.0" encoding="utf-8"?>
<ds:datastoreItem xmlns:ds="http://schemas.openxmlformats.org/officeDocument/2006/customXml" ds:itemID="{F3EA9018-69D4-444A-9B68-70909872727B}">
  <ds:schemaRefs/>
</ds:datastoreItem>
</file>

<file path=customXml/itemProps28.xml><?xml version="1.0" encoding="utf-8"?>
<ds:datastoreItem xmlns:ds="http://schemas.openxmlformats.org/officeDocument/2006/customXml" ds:itemID="{245B4A62-C1AF-47C0-B084-6F46DF05642A}">
  <ds:schemaRefs>
    <ds:schemaRef ds:uri="http://gemini/pivotcustomization/TableXML_S_32_Scope_b100d143-1873-41b6-85ad-41717efc3903"/>
  </ds:schemaRefs>
</ds:datastoreItem>
</file>

<file path=customXml/itemProps3.xml><?xml version="1.0" encoding="utf-8"?>
<ds:datastoreItem xmlns:ds="http://schemas.openxmlformats.org/officeDocument/2006/customXml" ds:itemID="{5457EFD2-8957-400A-B8EB-AC0EFABDFE81}">
  <ds:schemaRefs>
    <ds:schemaRef ds:uri="http://gemini/pivotcustomization/TableCountInSandbox"/>
  </ds:schemaRefs>
</ds:datastoreItem>
</file>

<file path=customXml/itemProps4.xml><?xml version="1.0" encoding="utf-8"?>
<ds:datastoreItem xmlns:ds="http://schemas.openxmlformats.org/officeDocument/2006/customXml" ds:itemID="{112A6FD0-4242-4F0F-9A5C-102A2190E636}">
  <ds:schemaRefs>
    <ds:schemaRef ds:uri="http://gemini/pivotcustomization/TableXML_LTG_2017-6f01e857-5775-4d6e-a448-312013db8466"/>
  </ds:schemaRefs>
</ds:datastoreItem>
</file>

<file path=customXml/itemProps5.xml><?xml version="1.0" encoding="utf-8"?>
<ds:datastoreItem xmlns:ds="http://schemas.openxmlformats.org/officeDocument/2006/customXml" ds:itemID="{DE3691C4-161D-49FF-9231-C7AEE41C5169}">
  <ds:schemaRefs/>
</ds:datastoreItem>
</file>

<file path=customXml/itemProps6.xml><?xml version="1.0" encoding="utf-8"?>
<ds:datastoreItem xmlns:ds="http://schemas.openxmlformats.org/officeDocument/2006/customXml" ds:itemID="{44704CC2-1B7A-4E55-AEA3-4F51BDE454D0}">
  <ds:schemaRefs>
    <ds:schemaRef ds:uri="http://schemas.microsoft.com/office/2006/documentManagement/types"/>
    <ds:schemaRef ds:uri="5605b07b-097c-464e-8201-33bb224b3d79"/>
    <ds:schemaRef ds:uri="ecf6159b-8c3f-40f2-a48e-41acb1a615ce"/>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7.xml><?xml version="1.0" encoding="utf-8"?>
<ds:datastoreItem xmlns:ds="http://schemas.openxmlformats.org/officeDocument/2006/customXml" ds:itemID="{B2DA12EB-172F-4B04-920A-3B4E8B2F2755}">
  <ds:schemaRefs>
    <ds:schemaRef ds:uri="http://schemas.microsoft.com/sharepoint/v3/contenttype/forms"/>
  </ds:schemaRefs>
</ds:datastoreItem>
</file>

<file path=customXml/itemProps8.xml><?xml version="1.0" encoding="utf-8"?>
<ds:datastoreItem xmlns:ds="http://schemas.openxmlformats.org/officeDocument/2006/customXml" ds:itemID="{61E3022C-D773-4FC3-BA5E-21A9368279EE}">
  <ds:schemaRefs>
    <ds:schemaRef ds:uri="http://gemini/pivotcustomization/ShowHidden"/>
  </ds:schemaRefs>
</ds:datastoreItem>
</file>

<file path=customXml/itemProps9.xml><?xml version="1.0" encoding="utf-8"?>
<ds:datastoreItem xmlns:ds="http://schemas.openxmlformats.org/officeDocument/2006/customXml" ds:itemID="{7178C88C-A773-464A-B2C2-6148A82E7D9F}">
  <ds:schemaRefs>
    <ds:schemaRef ds:uri="http://gemini/pivotcustomization/LinkedTableUpdateMode"/>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5</vt:i4>
      </vt:variant>
    </vt:vector>
  </HeadingPairs>
  <TitlesOfParts>
    <vt:vector size="5" baseType="lpstr">
      <vt:lpstr>A - Veröffentlichung DE</vt:lpstr>
      <vt:lpstr>A - Veröffentlichung EN</vt:lpstr>
      <vt:lpstr>B - Disclosure EN</vt:lpstr>
      <vt:lpstr>Country</vt:lpstr>
      <vt:lpstr>Helper - LTG - SCRMethod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2019-09-19T08:01:54Z</cp:lastPrinted>
  <dcterms:created xsi:type="dcterms:W3CDTF">2016-10-06T16:18:12Z</dcterms:created>
  <dcterms:modified xsi:type="dcterms:W3CDTF">2023-08-11T11:50:29Z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0x0101005BEE0C651AC84D47B48107938B42991B</vt:lpwstr>
  </property>
  <property fmtid="{D5CDD505-2E9C-101B-9397-08002B2CF9AE}" pid="3" name="{A44787D4-0540-4523-9961-78E4036D8C6D}">
    <vt:lpwstr>{12795F7F-ECAD-441D-9B5C-98DF9FF5D59C}</vt:lpwstr>
  </property>
</Properties>
</file>